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<sst xmlns="http://schemas.openxmlformats.org/spreadsheetml/2006/main" count="167" uniqueCount="131">
  <si>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</si>
  <si>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</si>
  <si>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</si>
  <si>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</si>
  <si>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</si>
  <si>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</si>
  <si>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</si>
  <si>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</si>
  <si>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</si>
  <si>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</si>
  <si>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</si>
  <si>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</si>
  <si>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</si>
  <si>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</si>
  <si>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</si>
  <si>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</si>
  <si>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</si>
  <si>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</si>
  <si>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</si>
  <si>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</si>
  <si>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</si>
  <si>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</si>
  <si>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</si>
  <si>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</si>
  <si>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</si>
  <si>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</si>
  <si>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</si>
  <si>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</si>
  <si>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</si>
  <si>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</si>
  <si>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</si>
  <si>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</si>
  <si>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</si>
  <si>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</si>
  <si>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</si>
  <si>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</si>
  <si>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</si>
  <si>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</si>
  <si>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</si>
  <si>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</si>
  <si>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</si>
  <si>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</si>
  <si>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</si>
  <si>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</si>
  <si>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</si>
  <si>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</si>
  <si>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</si>
  <si>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</si>
  <si>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</si>
  <si>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</si>
  <si>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</si>
  <si>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</si>
  <si>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</si>
  <si>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</si>
  <si>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</si>
  <si>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</si>
  <si>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</si>
  <si>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</si>
  <si>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</si>
  <si>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</si>
  <si>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</si>
  <si>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</si>
  <si>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</si>
  <si>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</si>
  <si>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</si>
  <si>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</si>
  <si>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</si>
  <si>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</si>
  <si>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</si>
  <si>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</si>
  <si>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</si>
  <si>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</si>
  <si>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</si>
  <si>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</si>
  <si>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</si>
  <si>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</si>
  <si>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</si>
  <si>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</si>
  <si>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</si>
  <si>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</si>
  <si>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</si>
  <si>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</si>
  <si>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</si>
  <si>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</si>
  <si>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</si>
  <si>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</si>
  <si>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</si>
  <si>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</si>
  <si>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</si>
  <si>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</si>
  <si>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</si>
  <si>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</si>
  <si>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</si>
  <si>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</si>
  <si>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</si>
  <si>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</si>
  <si>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</si>
  <si>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</si>
  <si>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</si>
  <si>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</si>
  <si>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</si>
  <si>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</si>
  <si>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</si>
  <si>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</si>
  <si>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</si>
  <si>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</si>
  <si>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</si>
  <si>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</si>
  <si>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</si>
  <si>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</si>
  <si>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</si>
  <si>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</si>
  <si>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</si>
  <si>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</si>
  <si>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</si>
  <si>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</si>
  <si>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</si>
  <si>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</si>
  <si>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</si>
  <si>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</si>
  <si>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</si>
  <si>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</si>
  <si>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</si>
  <si>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</si>
  <si>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</si>
  <si>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</si>
  <si>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</si>
  <si>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</si>
  <si>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</si>
  <si>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</si>
  <si>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31-Jan-2022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</si>
</sst>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9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8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6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7" fillId="0" borderId="2" xfId="1" applyFont="1" applyBorder="1"/>
    <xf numFmtId="164" fontId="17" fillId="0" borderId="4" xfId="0" applyNumberFormat="1" applyFont="1" applyBorder="1"/>
    <xf numFmtId="4" fontId="0" fillId="0" borderId="0" xfId="0" applyNumberFormat="1"/>
    <xf numFmtId="164" fontId="18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" fontId="13" fillId="0" borderId="0" xfId="0" applyNumberFormat="1" applyFont="1" applyAlignment="1">
      <alignment vertical="center"/>
    </xf>
    <xf numFmtId="164" fontId="0" fillId="0" borderId="0" xfId="0" applyNumberFormat="1" applyFill="1" applyBorder="1"/>
    <xf numFmtId="4" fontId="3" fillId="0" borderId="0" xfId="0" applyNumberFormat="1" applyFont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C8" sqref="C8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2" customWidth="1"/>
    <col min="45" max="62" width="15.42578125" style="3" customWidth="1"/>
    <col min="63" max="63" width="15.140625" style="3" customWidth="1"/>
    <col min="64" max="64" width="9.140625" style="4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111" t="s">
        <v>75</v>
      </c>
      <c r="B1" s="88" t="s">
        <v>28</v>
      </c>
      <c r="C1" s="102" t="s">
        <v>130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4"/>
      <c r="BL1" s="80"/>
      <c r="BM1" s="80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12"/>
      <c r="B2" s="89"/>
      <c r="C2" s="90" t="s">
        <v>27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  <c r="W2" s="90" t="s">
        <v>25</v>
      </c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2"/>
      <c r="AQ2" s="90" t="s">
        <v>26</v>
      </c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2"/>
      <c r="BK2" s="105" t="s">
        <v>23</v>
      </c>
      <c r="BL2" s="81"/>
      <c r="BM2" s="81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2"/>
      <c r="B3" s="89"/>
      <c r="C3" s="96" t="s">
        <v>119</v>
      </c>
      <c r="D3" s="97"/>
      <c r="E3" s="97"/>
      <c r="F3" s="97"/>
      <c r="G3" s="97"/>
      <c r="H3" s="97"/>
      <c r="I3" s="97"/>
      <c r="J3" s="97"/>
      <c r="K3" s="97"/>
      <c r="L3" s="98"/>
      <c r="M3" s="96" t="s">
        <v>120</v>
      </c>
      <c r="N3" s="97"/>
      <c r="O3" s="97"/>
      <c r="P3" s="97"/>
      <c r="Q3" s="97"/>
      <c r="R3" s="97"/>
      <c r="S3" s="97"/>
      <c r="T3" s="97"/>
      <c r="U3" s="97"/>
      <c r="V3" s="98"/>
      <c r="W3" s="96" t="s">
        <v>119</v>
      </c>
      <c r="X3" s="97"/>
      <c r="Y3" s="97"/>
      <c r="Z3" s="97"/>
      <c r="AA3" s="97"/>
      <c r="AB3" s="97"/>
      <c r="AC3" s="97"/>
      <c r="AD3" s="97"/>
      <c r="AE3" s="97"/>
      <c r="AF3" s="98"/>
      <c r="AG3" s="96" t="s">
        <v>120</v>
      </c>
      <c r="AH3" s="97"/>
      <c r="AI3" s="97"/>
      <c r="AJ3" s="97"/>
      <c r="AK3" s="97"/>
      <c r="AL3" s="97"/>
      <c r="AM3" s="97"/>
      <c r="AN3" s="97"/>
      <c r="AO3" s="97"/>
      <c r="AP3" s="98"/>
      <c r="AQ3" s="96" t="s">
        <v>119</v>
      </c>
      <c r="AR3" s="97"/>
      <c r="AS3" s="97"/>
      <c r="AT3" s="97"/>
      <c r="AU3" s="97"/>
      <c r="AV3" s="97"/>
      <c r="AW3" s="97"/>
      <c r="AX3" s="97"/>
      <c r="AY3" s="97"/>
      <c r="AZ3" s="98"/>
      <c r="BA3" s="96" t="s">
        <v>120</v>
      </c>
      <c r="BB3" s="97"/>
      <c r="BC3" s="97"/>
      <c r="BD3" s="97"/>
      <c r="BE3" s="97"/>
      <c r="BF3" s="97"/>
      <c r="BG3" s="97"/>
      <c r="BH3" s="97"/>
      <c r="BI3" s="97"/>
      <c r="BJ3" s="98"/>
      <c r="BK3" s="106"/>
      <c r="BL3" s="82"/>
      <c r="BM3" s="82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2"/>
      <c r="B4" s="89"/>
      <c r="C4" s="93" t="s">
        <v>34</v>
      </c>
      <c r="D4" s="94"/>
      <c r="E4" s="94"/>
      <c r="F4" s="94"/>
      <c r="G4" s="95"/>
      <c r="H4" s="93" t="s">
        <v>35</v>
      </c>
      <c r="I4" s="94"/>
      <c r="J4" s="94"/>
      <c r="K4" s="94"/>
      <c r="L4" s="95"/>
      <c r="M4" s="93" t="s">
        <v>34</v>
      </c>
      <c r="N4" s="94"/>
      <c r="O4" s="94"/>
      <c r="P4" s="94"/>
      <c r="Q4" s="95"/>
      <c r="R4" s="93" t="s">
        <v>35</v>
      </c>
      <c r="S4" s="94"/>
      <c r="T4" s="94"/>
      <c r="U4" s="94"/>
      <c r="V4" s="95"/>
      <c r="W4" s="93" t="s">
        <v>34</v>
      </c>
      <c r="X4" s="94"/>
      <c r="Y4" s="94"/>
      <c r="Z4" s="94"/>
      <c r="AA4" s="95"/>
      <c r="AB4" s="93" t="s">
        <v>35</v>
      </c>
      <c r="AC4" s="94"/>
      <c r="AD4" s="94"/>
      <c r="AE4" s="94"/>
      <c r="AF4" s="95"/>
      <c r="AG4" s="93" t="s">
        <v>34</v>
      </c>
      <c r="AH4" s="94"/>
      <c r="AI4" s="94"/>
      <c r="AJ4" s="94"/>
      <c r="AK4" s="95"/>
      <c r="AL4" s="93" t="s">
        <v>35</v>
      </c>
      <c r="AM4" s="94"/>
      <c r="AN4" s="94"/>
      <c r="AO4" s="94"/>
      <c r="AP4" s="95"/>
      <c r="AQ4" s="93" t="s">
        <v>34</v>
      </c>
      <c r="AR4" s="94"/>
      <c r="AS4" s="94"/>
      <c r="AT4" s="94"/>
      <c r="AU4" s="95"/>
      <c r="AV4" s="93" t="s">
        <v>35</v>
      </c>
      <c r="AW4" s="94"/>
      <c r="AX4" s="94"/>
      <c r="AY4" s="94"/>
      <c r="AZ4" s="95"/>
      <c r="BA4" s="93" t="s">
        <v>34</v>
      </c>
      <c r="BB4" s="94"/>
      <c r="BC4" s="94"/>
      <c r="BD4" s="94"/>
      <c r="BE4" s="95"/>
      <c r="BF4" s="93" t="s">
        <v>35</v>
      </c>
      <c r="BG4" s="94"/>
      <c r="BH4" s="94"/>
      <c r="BI4" s="94"/>
      <c r="BJ4" s="95"/>
      <c r="BK4" s="106"/>
      <c r="BL4" s="82"/>
      <c r="BM4" s="82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">
      <c r="A5" s="112"/>
      <c r="B5" s="89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13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7"/>
      <c r="BL5" s="83"/>
      <c r="BM5" s="83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</row>
    <row r="7" spans="1:99" x14ac:dyDescent="0.2">
      <c r="A7" s="15" t="s">
        <v>76</v>
      </c>
      <c r="B7" s="18" t="s">
        <v>12</v>
      </c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1"/>
    </row>
    <row r="8" spans="1:99" x14ac:dyDescent="0.2">
      <c r="A8" s="15"/>
      <c r="B8" s="28" t="s">
        <v>101</v>
      </c>
      <c r="C8" s="34">
        <v>0</v>
      </c>
      <c r="D8" s="34">
        <v>165.4985905806125</v>
      </c>
      <c r="E8" s="34">
        <v>0</v>
      </c>
      <c r="F8" s="34">
        <v>0</v>
      </c>
      <c r="G8" s="34">
        <v>0</v>
      </c>
      <c r="H8" s="34">
        <v>7.3391022032690927</v>
      </c>
      <c r="I8" s="34">
        <v>188.77414132864297</v>
      </c>
      <c r="J8" s="34">
        <v>13.840253448612598</v>
      </c>
      <c r="K8" s="34">
        <v>0</v>
      </c>
      <c r="L8" s="34">
        <v>65.034607890913236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4.2418011345982958</v>
      </c>
      <c r="S8" s="34">
        <v>1.113647711806</v>
      </c>
      <c r="T8" s="34">
        <v>33.075371290967396</v>
      </c>
      <c r="U8" s="34">
        <v>0</v>
      </c>
      <c r="V8" s="34">
        <v>9.4617606117681028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2.4065024440520006</v>
      </c>
      <c r="AC8" s="34">
        <v>145.86654578128497</v>
      </c>
      <c r="AD8" s="34">
        <v>10.333356266064202</v>
      </c>
      <c r="AE8" s="34">
        <v>0</v>
      </c>
      <c r="AF8" s="34">
        <v>34.628619514308198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2.1810792386307014</v>
      </c>
      <c r="AM8" s="34">
        <v>60.662022231224213</v>
      </c>
      <c r="AN8" s="34">
        <v>108.50586432899871</v>
      </c>
      <c r="AO8" s="34">
        <v>0</v>
      </c>
      <c r="AP8" s="34">
        <v>18.694419702668512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7.1364382084516</v>
      </c>
      <c r="AW8" s="34">
        <v>11.398960458352802</v>
      </c>
      <c r="AX8" s="34">
        <v>1.2117833464837999</v>
      </c>
      <c r="AY8" s="34">
        <v>0</v>
      </c>
      <c r="AZ8" s="34">
        <v>25.335113580313212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1.7569807919846008</v>
      </c>
      <c r="BG8" s="34">
        <v>6.8026956741700007E-2</v>
      </c>
      <c r="BH8" s="34">
        <v>4.6528446367741001</v>
      </c>
      <c r="BI8" s="34">
        <v>0</v>
      </c>
      <c r="BJ8" s="34">
        <v>2.960616110610101</v>
      </c>
      <c r="BK8" s="35">
        <f>SUM(C8:BJ8)</f>
        <v>926.17844979813367</v>
      </c>
      <c r="BL8" s="78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165.4985905806125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7.3391022032690927</v>
      </c>
      <c r="I9" s="61">
        <f t="shared" si="0"/>
        <v>188.77414132864297</v>
      </c>
      <c r="J9" s="61">
        <f t="shared" si="0"/>
        <v>13.840253448612598</v>
      </c>
      <c r="K9" s="61">
        <f t="shared" si="0"/>
        <v>0</v>
      </c>
      <c r="L9" s="61">
        <f t="shared" si="0"/>
        <v>65.034607890913236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4.2418011345982958</v>
      </c>
      <c r="S9" s="61">
        <f t="shared" si="0"/>
        <v>1.113647711806</v>
      </c>
      <c r="T9" s="61">
        <f t="shared" si="0"/>
        <v>33.075371290967396</v>
      </c>
      <c r="U9" s="61">
        <f t="shared" si="0"/>
        <v>0</v>
      </c>
      <c r="V9" s="61">
        <f t="shared" si="0"/>
        <v>9.4617606117681028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2.4065024440520006</v>
      </c>
      <c r="AC9" s="61">
        <f t="shared" si="0"/>
        <v>145.86654578128497</v>
      </c>
      <c r="AD9" s="61">
        <f t="shared" si="0"/>
        <v>10.333356266064202</v>
      </c>
      <c r="AE9" s="61">
        <f t="shared" si="0"/>
        <v>0</v>
      </c>
      <c r="AF9" s="61">
        <f t="shared" si="0"/>
        <v>34.628619514308198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2.1810792386307014</v>
      </c>
      <c r="AM9" s="61">
        <f t="shared" si="0"/>
        <v>60.662022231224213</v>
      </c>
      <c r="AN9" s="61">
        <f t="shared" si="0"/>
        <v>108.50586432899871</v>
      </c>
      <c r="AO9" s="61">
        <f t="shared" si="0"/>
        <v>0</v>
      </c>
      <c r="AP9" s="61">
        <f t="shared" si="0"/>
        <v>18.694419702668512</v>
      </c>
      <c r="AQ9" s="32">
        <f t="shared" si="0"/>
        <v>0</v>
      </c>
      <c r="AR9" s="67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7.1364382084516</v>
      </c>
      <c r="AW9" s="61">
        <f>(SUM(AW8))</f>
        <v>11.398960458352802</v>
      </c>
      <c r="AX9" s="61">
        <f t="shared" si="0"/>
        <v>1.2117833464837999</v>
      </c>
      <c r="AY9" s="61">
        <f t="shared" si="0"/>
        <v>0</v>
      </c>
      <c r="AZ9" s="61">
        <f t="shared" si="0"/>
        <v>25.335113580313212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1.7569807919846008</v>
      </c>
      <c r="BG9" s="61">
        <f t="shared" si="0"/>
        <v>6.8026956741700007E-2</v>
      </c>
      <c r="BH9" s="61">
        <f t="shared" si="0"/>
        <v>4.6528446367741001</v>
      </c>
      <c r="BI9" s="61">
        <f t="shared" si="0"/>
        <v>0</v>
      </c>
      <c r="BJ9" s="61">
        <f t="shared" si="0"/>
        <v>2.960616110610101</v>
      </c>
      <c r="BK9" s="62">
        <f>SUM(BK8)</f>
        <v>926.17844979813367</v>
      </c>
    </row>
    <row r="10" spans="1:99" x14ac:dyDescent="0.2">
      <c r="A10" s="15" t="s">
        <v>77</v>
      </c>
      <c r="B10" s="19" t="s">
        <v>3</v>
      </c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1"/>
    </row>
    <row r="11" spans="1:99" x14ac:dyDescent="0.2">
      <c r="A11" s="15"/>
      <c r="B11" s="28" t="s">
        <v>102</v>
      </c>
      <c r="C11" s="34">
        <v>0</v>
      </c>
      <c r="D11" s="34">
        <v>6.5626602292256999</v>
      </c>
      <c r="E11" s="34">
        <v>0</v>
      </c>
      <c r="F11" s="34">
        <v>0</v>
      </c>
      <c r="G11" s="34">
        <v>0</v>
      </c>
      <c r="H11" s="34">
        <v>0.19764388590059997</v>
      </c>
      <c r="I11" s="34">
        <v>5.8889356257900004E-2</v>
      </c>
      <c r="J11" s="34">
        <v>0</v>
      </c>
      <c r="K11" s="34">
        <v>0</v>
      </c>
      <c r="L11" s="34">
        <v>5.1597565485159009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0.17027804328849999</v>
      </c>
      <c r="S11" s="34">
        <v>2.0732649032E-3</v>
      </c>
      <c r="T11" s="34">
        <v>0</v>
      </c>
      <c r="U11" s="34">
        <v>0</v>
      </c>
      <c r="V11" s="34">
        <v>0.21373561174189998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0.64105535054370022</v>
      </c>
      <c r="AC11" s="34">
        <v>0.16243098851609999</v>
      </c>
      <c r="AD11" s="34">
        <v>0</v>
      </c>
      <c r="AE11" s="34">
        <v>0</v>
      </c>
      <c r="AF11" s="34">
        <v>0.75485419541880006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0.66127012902610038</v>
      </c>
      <c r="AM11" s="34">
        <v>0.15084572035479998</v>
      </c>
      <c r="AN11" s="34">
        <v>0</v>
      </c>
      <c r="AO11" s="34">
        <v>0</v>
      </c>
      <c r="AP11" s="34">
        <v>1.0149210081930999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0.65946027331949997</v>
      </c>
      <c r="AW11" s="34">
        <v>0.28095880967729997</v>
      </c>
      <c r="AX11" s="34">
        <v>0</v>
      </c>
      <c r="AY11" s="34">
        <v>0</v>
      </c>
      <c r="AZ11" s="34">
        <v>0.90707969799940003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0.21395949783729998</v>
      </c>
      <c r="BG11" s="34">
        <v>8.6594543548000006E-3</v>
      </c>
      <c r="BH11" s="34">
        <v>0</v>
      </c>
      <c r="BI11" s="34">
        <v>0</v>
      </c>
      <c r="BJ11" s="34">
        <v>6.4860207483800003E-2</v>
      </c>
      <c r="BK11" s="35">
        <f>SUM(C11:BJ11)</f>
        <v>17.885392272558402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6.5626602292256999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0.19764388590059997</v>
      </c>
      <c r="I12" s="61">
        <f t="shared" si="1"/>
        <v>5.8889356257900004E-2</v>
      </c>
      <c r="J12" s="61">
        <f t="shared" si="1"/>
        <v>0</v>
      </c>
      <c r="K12" s="61">
        <f t="shared" si="1"/>
        <v>0</v>
      </c>
      <c r="L12" s="61">
        <f t="shared" si="1"/>
        <v>5.1597565485159009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0.17027804328849999</v>
      </c>
      <c r="S12" s="61">
        <f t="shared" si="1"/>
        <v>2.0732649032E-3</v>
      </c>
      <c r="T12" s="61">
        <f t="shared" si="1"/>
        <v>0</v>
      </c>
      <c r="U12" s="61">
        <f t="shared" si="1"/>
        <v>0</v>
      </c>
      <c r="V12" s="61">
        <f t="shared" si="1"/>
        <v>0.21373561174189998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0.64105535054370022</v>
      </c>
      <c r="AC12" s="61">
        <f t="shared" si="1"/>
        <v>0.16243098851609999</v>
      </c>
      <c r="AD12" s="61">
        <f t="shared" si="1"/>
        <v>0</v>
      </c>
      <c r="AE12" s="61">
        <f t="shared" si="1"/>
        <v>0</v>
      </c>
      <c r="AF12" s="61">
        <f t="shared" si="1"/>
        <v>0.75485419541880006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0.66127012902610038</v>
      </c>
      <c r="AM12" s="61">
        <f t="shared" si="1"/>
        <v>0.15084572035479998</v>
      </c>
      <c r="AN12" s="61">
        <f t="shared" si="1"/>
        <v>0</v>
      </c>
      <c r="AO12" s="61">
        <f t="shared" si="1"/>
        <v>0</v>
      </c>
      <c r="AP12" s="61">
        <f t="shared" si="1"/>
        <v>1.0149210081930999</v>
      </c>
      <c r="AQ12" s="32">
        <f t="shared" si="1"/>
        <v>0</v>
      </c>
      <c r="AR12" s="67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0.65946027331949997</v>
      </c>
      <c r="AW12" s="61">
        <f>(SUM(AW11))</f>
        <v>0.28095880967729997</v>
      </c>
      <c r="AX12" s="61">
        <f t="shared" si="1"/>
        <v>0</v>
      </c>
      <c r="AY12" s="61">
        <f t="shared" si="1"/>
        <v>0</v>
      </c>
      <c r="AZ12" s="61">
        <f t="shared" si="1"/>
        <v>0.90707969799940003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0.21395949783729998</v>
      </c>
      <c r="BG12" s="61">
        <f t="shared" si="1"/>
        <v>8.6594543548000006E-3</v>
      </c>
      <c r="BH12" s="61">
        <f t="shared" si="1"/>
        <v>0</v>
      </c>
      <c r="BI12" s="61">
        <f t="shared" si="1"/>
        <v>0</v>
      </c>
      <c r="BJ12" s="61">
        <f t="shared" si="1"/>
        <v>6.4860207483800003E-2</v>
      </c>
      <c r="BK12" s="64">
        <f>SUM(BK11)</f>
        <v>17.885392272558402</v>
      </c>
    </row>
    <row r="13" spans="1:99" x14ac:dyDescent="0.2">
      <c r="A13" s="15" t="s">
        <v>78</v>
      </c>
      <c r="B13" s="19" t="s">
        <v>10</v>
      </c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1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9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8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7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8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7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9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1:65" x14ac:dyDescent="0.2">
      <c r="A23" s="15"/>
      <c r="B23" s="28" t="s">
        <v>103</v>
      </c>
      <c r="C23" s="34">
        <v>0</v>
      </c>
      <c r="D23" s="34">
        <v>6.5978625623548002</v>
      </c>
      <c r="E23" s="34">
        <v>0</v>
      </c>
      <c r="F23" s="34">
        <v>0</v>
      </c>
      <c r="G23" s="34">
        <v>0</v>
      </c>
      <c r="H23" s="34">
        <v>0.36869529280360003</v>
      </c>
      <c r="I23" s="34">
        <v>1.5328283096699999E-2</v>
      </c>
      <c r="J23" s="34">
        <v>0</v>
      </c>
      <c r="K23" s="34">
        <v>0</v>
      </c>
      <c r="L23" s="34">
        <v>7.300257187079999E-2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0.23262931760969999</v>
      </c>
      <c r="S23" s="34">
        <v>3.1299065161000004E-3</v>
      </c>
      <c r="T23" s="34">
        <v>0</v>
      </c>
      <c r="U23" s="34">
        <v>0</v>
      </c>
      <c r="V23" s="34">
        <v>0.18291191309659999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2.0465018520806018</v>
      </c>
      <c r="AC23" s="34">
        <v>0.1095780498064</v>
      </c>
      <c r="AD23" s="34">
        <v>0</v>
      </c>
      <c r="AE23" s="34">
        <v>0</v>
      </c>
      <c r="AF23" s="34">
        <v>2.6326740654503999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1.2868076888583004</v>
      </c>
      <c r="AM23" s="34">
        <v>0.19421813190320003</v>
      </c>
      <c r="AN23" s="34">
        <v>8.9745451612899999E-2</v>
      </c>
      <c r="AO23" s="34">
        <v>0</v>
      </c>
      <c r="AP23" s="34">
        <v>15.3933524257088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1.5316302666361004</v>
      </c>
      <c r="AW23" s="34">
        <v>0.86696990706420007</v>
      </c>
      <c r="AX23" s="34">
        <v>0</v>
      </c>
      <c r="AY23" s="34">
        <v>0</v>
      </c>
      <c r="AZ23" s="34">
        <v>1.5870653890953998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0.28581473441590011</v>
      </c>
      <c r="BG23" s="34">
        <v>0.29584716464510002</v>
      </c>
      <c r="BH23" s="34">
        <v>0</v>
      </c>
      <c r="BI23" s="34">
        <v>0</v>
      </c>
      <c r="BJ23" s="34">
        <v>1.0356248708999999E-3</v>
      </c>
      <c r="BK23" s="35">
        <f>SUM(C23:BJ23)</f>
        <v>33.794800599496504</v>
      </c>
    </row>
    <row r="24" spans="1:65" x14ac:dyDescent="0.2">
      <c r="A24" s="15"/>
      <c r="B24" s="28" t="s">
        <v>114</v>
      </c>
      <c r="C24" s="34">
        <v>0</v>
      </c>
      <c r="D24" s="34">
        <v>0.74323140880640004</v>
      </c>
      <c r="E24" s="34">
        <v>0</v>
      </c>
      <c r="F24" s="34">
        <v>0</v>
      </c>
      <c r="G24" s="34">
        <v>0</v>
      </c>
      <c r="H24" s="34">
        <v>0.20223520412609985</v>
      </c>
      <c r="I24" s="34">
        <v>8.2921367258000006E-2</v>
      </c>
      <c r="J24" s="34">
        <v>0.9672055529354</v>
      </c>
      <c r="K24" s="34">
        <v>0</v>
      </c>
      <c r="L24" s="34">
        <v>8.3165795933866011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0.13856920473999998</v>
      </c>
      <c r="S24" s="34">
        <v>9.0490740322000003E-3</v>
      </c>
      <c r="T24" s="34">
        <v>0</v>
      </c>
      <c r="U24" s="34">
        <v>0</v>
      </c>
      <c r="V24" s="34">
        <v>1.15165382258E-2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0.94262230789750023</v>
      </c>
      <c r="AC24" s="34">
        <v>0.23770496803210001</v>
      </c>
      <c r="AD24" s="34">
        <v>0</v>
      </c>
      <c r="AE24" s="34">
        <v>0</v>
      </c>
      <c r="AF24" s="34">
        <v>2.4177874003536002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1.3758678569269009</v>
      </c>
      <c r="AM24" s="34">
        <v>7.0564110859997005</v>
      </c>
      <c r="AN24" s="34">
        <v>0</v>
      </c>
      <c r="AO24" s="34">
        <v>0</v>
      </c>
      <c r="AP24" s="34">
        <v>1.2931350880955004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0.95943551660700022</v>
      </c>
      <c r="AW24" s="34">
        <v>7.0922417196125007</v>
      </c>
      <c r="AX24" s="34">
        <v>0</v>
      </c>
      <c r="AY24" s="34">
        <v>0</v>
      </c>
      <c r="AZ24" s="34">
        <v>2.8237885675152006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0.22313665167499996</v>
      </c>
      <c r="BG24" s="34">
        <v>4.3979547516099997E-2</v>
      </c>
      <c r="BH24" s="34">
        <v>1.4684656130967</v>
      </c>
      <c r="BI24" s="34">
        <v>0</v>
      </c>
      <c r="BJ24" s="34">
        <v>0.45156025638670005</v>
      </c>
      <c r="BK24" s="35">
        <f>SUM(C24:BJ24)</f>
        <v>36.857444523224999</v>
      </c>
    </row>
    <row r="25" spans="1:65" x14ac:dyDescent="0.2">
      <c r="A25" s="15"/>
      <c r="B25" s="28" t="s">
        <v>104</v>
      </c>
      <c r="C25" s="34">
        <v>0</v>
      </c>
      <c r="D25" s="34">
        <v>3.8831760809353995</v>
      </c>
      <c r="E25" s="34">
        <v>0</v>
      </c>
      <c r="F25" s="34">
        <v>0</v>
      </c>
      <c r="G25" s="34">
        <v>0</v>
      </c>
      <c r="H25" s="34">
        <v>1.0603490334056003</v>
      </c>
      <c r="I25" s="34">
        <v>6.6180061935000008E-3</v>
      </c>
      <c r="J25" s="34">
        <v>0</v>
      </c>
      <c r="K25" s="34">
        <v>0</v>
      </c>
      <c r="L25" s="34">
        <v>3.2138411925792005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0.8700911576969993</v>
      </c>
      <c r="S25" s="34">
        <v>6.1318321903200003E-2</v>
      </c>
      <c r="T25" s="34">
        <v>0</v>
      </c>
      <c r="U25" s="34">
        <v>0</v>
      </c>
      <c r="V25" s="34">
        <v>0.53959737748350001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0.37510869251430001</v>
      </c>
      <c r="AC25" s="34">
        <v>3.9750738700000004E-4</v>
      </c>
      <c r="AD25" s="34">
        <v>0</v>
      </c>
      <c r="AE25" s="34">
        <v>0</v>
      </c>
      <c r="AF25" s="34">
        <v>3.2602083987083006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0.34961298241790001</v>
      </c>
      <c r="AM25" s="34">
        <v>0.1364767431934</v>
      </c>
      <c r="AN25" s="34">
        <v>0</v>
      </c>
      <c r="AO25" s="34">
        <v>0</v>
      </c>
      <c r="AP25" s="34">
        <v>1.5724561932244001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1.4606365857996</v>
      </c>
      <c r="AW25" s="34">
        <v>7.8056041962254996</v>
      </c>
      <c r="AX25" s="34">
        <v>0</v>
      </c>
      <c r="AY25" s="34">
        <v>0</v>
      </c>
      <c r="AZ25" s="34">
        <v>3.1399485203853006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0.2351436892554</v>
      </c>
      <c r="BG25" s="34">
        <v>0.76027375738699998</v>
      </c>
      <c r="BH25" s="34">
        <v>0</v>
      </c>
      <c r="BI25" s="34">
        <v>0</v>
      </c>
      <c r="BJ25" s="34">
        <v>1.1224195133864001</v>
      </c>
      <c r="BK25" s="35">
        <f>SUM(C25:BJ25)</f>
        <v>29.8532779500819</v>
      </c>
    </row>
    <row r="26" spans="1:65" x14ac:dyDescent="0.2">
      <c r="A26" s="15"/>
      <c r="B26" s="28" t="s">
        <v>105</v>
      </c>
      <c r="C26" s="34">
        <v>0</v>
      </c>
      <c r="D26" s="34">
        <v>52.785342411838499</v>
      </c>
      <c r="E26" s="34">
        <v>0</v>
      </c>
      <c r="F26" s="34">
        <v>0</v>
      </c>
      <c r="G26" s="34">
        <v>0</v>
      </c>
      <c r="H26" s="34">
        <v>0.91033427153989954</v>
      </c>
      <c r="I26" s="34">
        <v>28.625194259612201</v>
      </c>
      <c r="J26" s="34">
        <v>8.5670906221608991</v>
      </c>
      <c r="K26" s="34">
        <v>0</v>
      </c>
      <c r="L26" s="34">
        <v>17.124474707932094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0.89643931666980037</v>
      </c>
      <c r="S26" s="34">
        <v>7.0785830999799987E-2</v>
      </c>
      <c r="T26" s="34">
        <v>6.0354901815159012</v>
      </c>
      <c r="U26" s="34">
        <v>0</v>
      </c>
      <c r="V26" s="34">
        <v>2.0134113130631999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2.4122306542163985</v>
      </c>
      <c r="AC26" s="34">
        <v>22.272305713159298</v>
      </c>
      <c r="AD26" s="34">
        <v>11.466991569935201</v>
      </c>
      <c r="AE26" s="34">
        <v>0</v>
      </c>
      <c r="AF26" s="34">
        <v>39.040911487668005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2.857318872083098</v>
      </c>
      <c r="AM26" s="34">
        <v>3.3338043221609004</v>
      </c>
      <c r="AN26" s="34">
        <v>19.797360910257201</v>
      </c>
      <c r="AO26" s="34">
        <v>0</v>
      </c>
      <c r="AP26" s="34">
        <v>19.408734865475097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3.459016823529903</v>
      </c>
      <c r="AW26" s="34">
        <v>26.127505732804298</v>
      </c>
      <c r="AX26" s="34">
        <v>3.0981550575483001</v>
      </c>
      <c r="AY26" s="34">
        <v>0</v>
      </c>
      <c r="AZ26" s="34">
        <v>24.555484539251193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1.2157478723460009</v>
      </c>
      <c r="BG26" s="34">
        <v>0.64060145157980009</v>
      </c>
      <c r="BH26" s="34">
        <v>0.60236038590320007</v>
      </c>
      <c r="BI26" s="34">
        <v>0</v>
      </c>
      <c r="BJ26" s="34">
        <v>3.3890362366111004</v>
      </c>
      <c r="BK26" s="35">
        <f>SUM(C26:BJ26)</f>
        <v>300.70612940986132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64.009612463935099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2.5416138018751999</v>
      </c>
      <c r="I27" s="61">
        <f t="shared" si="7"/>
        <v>28.730061916160402</v>
      </c>
      <c r="J27" s="61">
        <f t="shared" si="7"/>
        <v>9.5342961750962996</v>
      </c>
      <c r="K27" s="61">
        <f t="shared" si="7"/>
        <v>0</v>
      </c>
      <c r="L27" s="61">
        <f t="shared" si="7"/>
        <v>28.727898065768699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2.1377289967164996</v>
      </c>
      <c r="S27" s="61">
        <f t="shared" si="7"/>
        <v>0.14428313345130001</v>
      </c>
      <c r="T27" s="61">
        <f t="shared" si="7"/>
        <v>6.0354901815159012</v>
      </c>
      <c r="U27" s="61">
        <f t="shared" si="7"/>
        <v>0</v>
      </c>
      <c r="V27" s="61">
        <f t="shared" si="7"/>
        <v>2.7474371418691002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5.7764635067088008</v>
      </c>
      <c r="AC27" s="61">
        <f t="shared" si="7"/>
        <v>22.619986238384797</v>
      </c>
      <c r="AD27" s="61">
        <f t="shared" si="7"/>
        <v>11.466991569935201</v>
      </c>
      <c r="AE27" s="61">
        <f t="shared" si="7"/>
        <v>0</v>
      </c>
      <c r="AF27" s="61">
        <f t="shared" si="7"/>
        <v>47.351581352180304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5.8696074002861991</v>
      </c>
      <c r="AM27" s="61">
        <f t="shared" si="7"/>
        <v>10.720910283257201</v>
      </c>
      <c r="AN27" s="61">
        <f t="shared" si="7"/>
        <v>19.887106361870099</v>
      </c>
      <c r="AO27" s="61">
        <f t="shared" si="7"/>
        <v>0</v>
      </c>
      <c r="AP27" s="61">
        <f t="shared" si="7"/>
        <v>37.667678572503803</v>
      </c>
      <c r="AQ27" s="32">
        <f t="shared" si="7"/>
        <v>0</v>
      </c>
      <c r="AR27" s="67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7.4107191925726035</v>
      </c>
      <c r="AW27" s="61">
        <f t="shared" si="7"/>
        <v>41.892321555706502</v>
      </c>
      <c r="AX27" s="61">
        <f t="shared" si="7"/>
        <v>3.0981550575483001</v>
      </c>
      <c r="AY27" s="61">
        <f t="shared" si="7"/>
        <v>0</v>
      </c>
      <c r="AZ27" s="61">
        <f t="shared" si="7"/>
        <v>32.106287016247094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1.9598429476923009</v>
      </c>
      <c r="BG27" s="61">
        <f t="shared" si="7"/>
        <v>1.7407019211280002</v>
      </c>
      <c r="BH27" s="61">
        <f t="shared" si="7"/>
        <v>2.0708259989998998</v>
      </c>
      <c r="BI27" s="61">
        <f t="shared" si="7"/>
        <v>0</v>
      </c>
      <c r="BJ27" s="61">
        <f t="shared" si="7"/>
        <v>4.9640516312551011</v>
      </c>
      <c r="BK27" s="32">
        <f>SUM(BK23:BK26)</f>
        <v>401.2116524826647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236.07086327377331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10.078359891044894</v>
      </c>
      <c r="I28" s="61">
        <f t="shared" si="8"/>
        <v>217.56309260106127</v>
      </c>
      <c r="J28" s="61">
        <f t="shared" si="8"/>
        <v>23.374549623708898</v>
      </c>
      <c r="K28" s="61">
        <f t="shared" si="8"/>
        <v>0</v>
      </c>
      <c r="L28" s="61">
        <f t="shared" si="8"/>
        <v>98.922262505197835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6.549808174603295</v>
      </c>
      <c r="S28" s="61">
        <f t="shared" si="8"/>
        <v>1.2600041101605</v>
      </c>
      <c r="T28" s="61">
        <f t="shared" si="8"/>
        <v>39.1108614724833</v>
      </c>
      <c r="U28" s="61">
        <f t="shared" si="8"/>
        <v>0</v>
      </c>
      <c r="V28" s="61">
        <f t="shared" si="8"/>
        <v>12.422933365379102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8.8240213013045015</v>
      </c>
      <c r="AC28" s="61">
        <f t="shared" si="8"/>
        <v>168.64896300818586</v>
      </c>
      <c r="AD28" s="61">
        <f t="shared" si="8"/>
        <v>21.800347835999403</v>
      </c>
      <c r="AE28" s="61">
        <f t="shared" si="8"/>
        <v>0</v>
      </c>
      <c r="AF28" s="61">
        <f t="shared" si="8"/>
        <v>82.735055061907303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8.7119567679430006</v>
      </c>
      <c r="AM28" s="61">
        <f t="shared" si="9"/>
        <v>71.53377823483622</v>
      </c>
      <c r="AN28" s="61">
        <f t="shared" si="9"/>
        <v>128.39297069086882</v>
      </c>
      <c r="AO28" s="61">
        <f t="shared" si="9"/>
        <v>0</v>
      </c>
      <c r="AP28" s="61">
        <f t="shared" si="9"/>
        <v>57.377019283365414</v>
      </c>
      <c r="AQ28" s="32">
        <f t="shared" si="9"/>
        <v>0</v>
      </c>
      <c r="AR28" s="67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15.206617674343704</v>
      </c>
      <c r="AW28" s="61">
        <f t="shared" si="9"/>
        <v>53.572240823736607</v>
      </c>
      <c r="AX28" s="61">
        <f t="shared" si="9"/>
        <v>4.3099384040321</v>
      </c>
      <c r="AY28" s="61">
        <f t="shared" si="9"/>
        <v>0</v>
      </c>
      <c r="AZ28" s="61">
        <f t="shared" si="9"/>
        <v>58.348480294559707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3.930783237514202</v>
      </c>
      <c r="BG28" s="61">
        <f t="shared" si="9"/>
        <v>1.8173883322245001</v>
      </c>
      <c r="BH28" s="61">
        <f t="shared" si="9"/>
        <v>6.7236706357739999</v>
      </c>
      <c r="BI28" s="61">
        <f t="shared" si="9"/>
        <v>0</v>
      </c>
      <c r="BJ28" s="61">
        <f t="shared" si="9"/>
        <v>7.9895279493490019</v>
      </c>
      <c r="BK28" s="32">
        <f t="shared" si="9"/>
        <v>1345.2754945533568</v>
      </c>
    </row>
    <row r="29" spans="1:65" ht="3.75" customHeight="1" x14ac:dyDescent="0.2">
      <c r="A29" s="15"/>
      <c r="B29" s="22"/>
      <c r="C29" s="9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1:65" x14ac:dyDescent="0.2">
      <c r="A30" s="15" t="s">
        <v>1</v>
      </c>
      <c r="B30" s="18" t="s">
        <v>7</v>
      </c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1:65" s="4" customFormat="1" x14ac:dyDescent="0.2">
      <c r="A31" s="15" t="s">
        <v>76</v>
      </c>
      <c r="B31" s="19" t="s">
        <v>2</v>
      </c>
      <c r="C31" s="108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10"/>
      <c r="BL31" s="84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1.1085066556451</v>
      </c>
      <c r="E32" s="34">
        <v>0</v>
      </c>
      <c r="F32" s="34">
        <v>0</v>
      </c>
      <c r="G32" s="34">
        <v>0</v>
      </c>
      <c r="H32" s="34">
        <v>18.907601153934088</v>
      </c>
      <c r="I32" s="34">
        <v>0.57031986374019994</v>
      </c>
      <c r="J32" s="34">
        <v>0</v>
      </c>
      <c r="K32" s="34">
        <v>0</v>
      </c>
      <c r="L32" s="34">
        <v>2.5361355896746005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13.609571653849603</v>
      </c>
      <c r="S32" s="34">
        <v>0.82641597948219991</v>
      </c>
      <c r="T32" s="34">
        <v>0</v>
      </c>
      <c r="U32" s="34">
        <v>0</v>
      </c>
      <c r="V32" s="34">
        <v>0.83236295251479964</v>
      </c>
      <c r="W32" s="34">
        <v>0</v>
      </c>
      <c r="X32" s="34">
        <v>5.8061709599999994E-5</v>
      </c>
      <c r="Y32" s="34">
        <v>0</v>
      </c>
      <c r="Z32" s="34">
        <v>0</v>
      </c>
      <c r="AA32" s="34">
        <v>0</v>
      </c>
      <c r="AB32" s="34">
        <v>80.770240745952108</v>
      </c>
      <c r="AC32" s="34">
        <v>3.2030907321872979</v>
      </c>
      <c r="AD32" s="34">
        <v>0</v>
      </c>
      <c r="AE32" s="34">
        <v>0</v>
      </c>
      <c r="AF32" s="34">
        <v>16.047567757147903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76.639654670028889</v>
      </c>
      <c r="AM32" s="34">
        <v>1.7691545348346005</v>
      </c>
      <c r="AN32" s="34">
        <v>0</v>
      </c>
      <c r="AO32" s="34">
        <v>0</v>
      </c>
      <c r="AP32" s="34">
        <v>8.9167223783775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206.25640853447209</v>
      </c>
      <c r="AW32" s="34">
        <v>16.403927518041094</v>
      </c>
      <c r="AX32" s="34">
        <v>0</v>
      </c>
      <c r="AY32" s="34">
        <v>0</v>
      </c>
      <c r="AZ32" s="34">
        <v>36.006873650885069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45.836721219923099</v>
      </c>
      <c r="BG32" s="34">
        <v>1.2845839201896001</v>
      </c>
      <c r="BH32" s="34">
        <v>0</v>
      </c>
      <c r="BI32" s="34">
        <v>0</v>
      </c>
      <c r="BJ32" s="34">
        <v>3.7806504716745986</v>
      </c>
      <c r="BK32" s="41">
        <f>SUM(C32:BJ32)</f>
        <v>535.30656804426394</v>
      </c>
      <c r="BL32" s="87"/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1.1085066556451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18.907601153934088</v>
      </c>
      <c r="I33" s="61">
        <f t="shared" si="10"/>
        <v>0.57031986374019994</v>
      </c>
      <c r="J33" s="61">
        <f t="shared" si="10"/>
        <v>0</v>
      </c>
      <c r="K33" s="61">
        <f t="shared" si="10"/>
        <v>0</v>
      </c>
      <c r="L33" s="61">
        <f t="shared" si="10"/>
        <v>2.5361355896746005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13.609571653849603</v>
      </c>
      <c r="S33" s="61">
        <f t="shared" si="10"/>
        <v>0.82641597948219991</v>
      </c>
      <c r="T33" s="61">
        <f t="shared" si="10"/>
        <v>0</v>
      </c>
      <c r="U33" s="61">
        <f t="shared" si="10"/>
        <v>0</v>
      </c>
      <c r="V33" s="61">
        <f t="shared" si="10"/>
        <v>0.83236295251479964</v>
      </c>
      <c r="W33" s="32">
        <f t="shared" si="10"/>
        <v>0</v>
      </c>
      <c r="X33" s="61">
        <f t="shared" si="10"/>
        <v>5.8061709599999994E-5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80.770240745952108</v>
      </c>
      <c r="AC33" s="61">
        <f t="shared" si="10"/>
        <v>3.2030907321872979</v>
      </c>
      <c r="AD33" s="61">
        <f t="shared" si="10"/>
        <v>0</v>
      </c>
      <c r="AE33" s="61">
        <f t="shared" si="10"/>
        <v>0</v>
      </c>
      <c r="AF33" s="61">
        <f t="shared" si="10"/>
        <v>16.047567757147903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76.639654670028889</v>
      </c>
      <c r="AM33" s="61">
        <f t="shared" si="10"/>
        <v>1.7691545348346005</v>
      </c>
      <c r="AN33" s="61">
        <f t="shared" si="10"/>
        <v>0</v>
      </c>
      <c r="AO33" s="61">
        <f t="shared" si="10"/>
        <v>0</v>
      </c>
      <c r="AP33" s="61">
        <f t="shared" si="10"/>
        <v>8.9167223783775</v>
      </c>
      <c r="AQ33" s="32">
        <f t="shared" si="10"/>
        <v>0</v>
      </c>
      <c r="AR33" s="67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206.25640853447209</v>
      </c>
      <c r="AW33" s="61">
        <f t="shared" si="10"/>
        <v>16.403927518041094</v>
      </c>
      <c r="AX33" s="61">
        <f t="shared" si="10"/>
        <v>0</v>
      </c>
      <c r="AY33" s="61">
        <f t="shared" si="10"/>
        <v>0</v>
      </c>
      <c r="AZ33" s="61">
        <f t="shared" si="10"/>
        <v>36.006873650885069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45.836721219923099</v>
      </c>
      <c r="BG33" s="32">
        <f t="shared" si="10"/>
        <v>1.2845839201896001</v>
      </c>
      <c r="BH33" s="32">
        <f t="shared" si="10"/>
        <v>0</v>
      </c>
      <c r="BI33" s="32">
        <f t="shared" si="10"/>
        <v>0</v>
      </c>
      <c r="BJ33" s="32">
        <f t="shared" si="10"/>
        <v>3.7806504716745986</v>
      </c>
      <c r="BK33" s="32">
        <f>SUM(BK32)</f>
        <v>535.30656804426394</v>
      </c>
      <c r="BL33" s="84"/>
      <c r="BM33" s="84"/>
    </row>
    <row r="34" spans="1:65" x14ac:dyDescent="0.2">
      <c r="A34" s="15" t="s">
        <v>77</v>
      </c>
      <c r="B34" s="19" t="s">
        <v>15</v>
      </c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1:65" x14ac:dyDescent="0.2">
      <c r="A35" s="15"/>
      <c r="B35" s="28" t="s">
        <v>129</v>
      </c>
      <c r="C35" s="34">
        <v>0</v>
      </c>
      <c r="D35" s="34">
        <v>1.2516149423225</v>
      </c>
      <c r="E35" s="34">
        <v>0</v>
      </c>
      <c r="F35" s="34">
        <v>0</v>
      </c>
      <c r="G35" s="34">
        <v>0</v>
      </c>
      <c r="H35" s="34">
        <v>7.9259135434462964</v>
      </c>
      <c r="I35" s="34">
        <v>1.0542614280641001</v>
      </c>
      <c r="J35" s="34">
        <v>0</v>
      </c>
      <c r="K35" s="34">
        <v>0</v>
      </c>
      <c r="L35" s="34">
        <v>5.4486681419974996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3.4252754160341961</v>
      </c>
      <c r="S35" s="34">
        <v>4.0188076322399999E-2</v>
      </c>
      <c r="T35" s="34">
        <v>0</v>
      </c>
      <c r="U35" s="34">
        <v>0</v>
      </c>
      <c r="V35" s="34">
        <v>0.85689202635329986</v>
      </c>
      <c r="W35" s="34">
        <v>0</v>
      </c>
      <c r="X35" s="34">
        <v>4.6456119349999999E-4</v>
      </c>
      <c r="Y35" s="34">
        <v>0</v>
      </c>
      <c r="Z35" s="34">
        <v>0</v>
      </c>
      <c r="AA35" s="34">
        <v>0</v>
      </c>
      <c r="AB35" s="34">
        <v>50.729293398742456</v>
      </c>
      <c r="AC35" s="34">
        <v>20.092755254030699</v>
      </c>
      <c r="AD35" s="34">
        <v>0</v>
      </c>
      <c r="AE35" s="34">
        <v>0</v>
      </c>
      <c r="AF35" s="34">
        <v>27.840223749366196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52.75353452504207</v>
      </c>
      <c r="AM35" s="34">
        <v>1.6994883593862999</v>
      </c>
      <c r="AN35" s="34">
        <v>0</v>
      </c>
      <c r="AO35" s="34">
        <v>0</v>
      </c>
      <c r="AP35" s="34">
        <v>13.873441872209812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118.49866084742845</v>
      </c>
      <c r="AW35" s="34">
        <v>11.974978880865901</v>
      </c>
      <c r="AX35" s="34">
        <v>0</v>
      </c>
      <c r="AY35" s="34">
        <v>0</v>
      </c>
      <c r="AZ35" s="34">
        <v>52.559766122493727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21.624019561032174</v>
      </c>
      <c r="BG35" s="34">
        <v>1.9995075209991</v>
      </c>
      <c r="BH35" s="34">
        <v>0</v>
      </c>
      <c r="BI35" s="34">
        <v>0</v>
      </c>
      <c r="BJ35" s="34">
        <v>4.9142799105126995</v>
      </c>
      <c r="BK35" s="35">
        <f>SUM(C35:BJ35)</f>
        <v>398.56322813784328</v>
      </c>
    </row>
    <row r="36" spans="1:65" x14ac:dyDescent="0.2">
      <c r="A36" s="15"/>
      <c r="B36" s="28" t="s">
        <v>125</v>
      </c>
      <c r="C36" s="34">
        <v>0</v>
      </c>
      <c r="D36" s="34">
        <v>0.91827742661290002</v>
      </c>
      <c r="E36" s="34">
        <v>0</v>
      </c>
      <c r="F36" s="34">
        <v>0</v>
      </c>
      <c r="G36" s="34">
        <v>0</v>
      </c>
      <c r="H36" s="34">
        <v>0.79383269721439986</v>
      </c>
      <c r="I36" s="34">
        <v>6.3603266449999999E-3</v>
      </c>
      <c r="J36" s="34">
        <v>0</v>
      </c>
      <c r="K36" s="34">
        <v>0</v>
      </c>
      <c r="L36" s="34">
        <v>1.0528177226438002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0.59505469202159988</v>
      </c>
      <c r="S36" s="34">
        <v>6.6513091934000002E-3</v>
      </c>
      <c r="T36" s="34">
        <v>0</v>
      </c>
      <c r="U36" s="34">
        <v>0</v>
      </c>
      <c r="V36" s="34">
        <v>0.46850005074150003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21.246747164484503</v>
      </c>
      <c r="AC36" s="34">
        <v>2.5745574907720989</v>
      </c>
      <c r="AD36" s="34">
        <v>0.17680322580639998</v>
      </c>
      <c r="AE36" s="34">
        <v>0</v>
      </c>
      <c r="AF36" s="34">
        <v>24.03390880856692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23.364721624505037</v>
      </c>
      <c r="AM36" s="34">
        <v>1.8016176925797998</v>
      </c>
      <c r="AN36" s="34">
        <v>0</v>
      </c>
      <c r="AO36" s="34">
        <v>0</v>
      </c>
      <c r="AP36" s="34">
        <v>14.943335108956703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1.7335793621792013</v>
      </c>
      <c r="AW36" s="34">
        <v>1.0569370450641</v>
      </c>
      <c r="AX36" s="34">
        <v>0</v>
      </c>
      <c r="AY36" s="34">
        <v>0</v>
      </c>
      <c r="AZ36" s="34">
        <v>2.4726346286436001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1.0953534967003999</v>
      </c>
      <c r="BG36" s="34">
        <v>5.9759490322500004E-2</v>
      </c>
      <c r="BH36" s="34">
        <v>0</v>
      </c>
      <c r="BI36" s="34">
        <v>0</v>
      </c>
      <c r="BJ36" s="34">
        <v>1.5002811201919999</v>
      </c>
      <c r="BK36" s="35">
        <f>SUM(C36:BJ36)</f>
        <v>99.901730483845867</v>
      </c>
    </row>
    <row r="37" spans="1:65" x14ac:dyDescent="0.2">
      <c r="A37" s="15"/>
      <c r="B37" s="28" t="s">
        <v>116</v>
      </c>
      <c r="C37" s="34">
        <v>0</v>
      </c>
      <c r="D37" s="34">
        <v>0.82939641106450002</v>
      </c>
      <c r="E37" s="34">
        <v>0</v>
      </c>
      <c r="F37" s="34">
        <v>0</v>
      </c>
      <c r="G37" s="34">
        <v>0</v>
      </c>
      <c r="H37" s="34">
        <v>2.2995937618857996</v>
      </c>
      <c r="I37" s="34">
        <v>1.3283612903199999E-2</v>
      </c>
      <c r="J37" s="34">
        <v>0</v>
      </c>
      <c r="K37" s="34">
        <v>0</v>
      </c>
      <c r="L37" s="34">
        <v>0.76916331503130009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1.8867163798845989</v>
      </c>
      <c r="S37" s="34">
        <v>1.9917704796772999</v>
      </c>
      <c r="T37" s="34">
        <v>0</v>
      </c>
      <c r="U37" s="34">
        <v>0</v>
      </c>
      <c r="V37" s="34">
        <v>0.2070336992255</v>
      </c>
      <c r="W37" s="34">
        <v>0</v>
      </c>
      <c r="X37" s="34">
        <v>1.499929032E-4</v>
      </c>
      <c r="Y37" s="34">
        <v>0</v>
      </c>
      <c r="Z37" s="34">
        <v>0</v>
      </c>
      <c r="AA37" s="34">
        <v>0</v>
      </c>
      <c r="AB37" s="34">
        <v>32.544925966404023</v>
      </c>
      <c r="AC37" s="34">
        <v>1.4197206476114002</v>
      </c>
      <c r="AD37" s="34">
        <v>0</v>
      </c>
      <c r="AE37" s="34">
        <v>0</v>
      </c>
      <c r="AF37" s="34">
        <v>23.216530925787016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40.005811686493814</v>
      </c>
      <c r="AM37" s="34">
        <v>2.3152964349983001</v>
      </c>
      <c r="AN37" s="34">
        <v>0.1560225806451</v>
      </c>
      <c r="AO37" s="34">
        <v>0</v>
      </c>
      <c r="AP37" s="34">
        <v>15.257404685403522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7.8925087837199817</v>
      </c>
      <c r="AW37" s="34">
        <v>5.9365421031999994E-2</v>
      </c>
      <c r="AX37" s="34">
        <v>0</v>
      </c>
      <c r="AY37" s="34">
        <v>0</v>
      </c>
      <c r="AZ37" s="34">
        <v>5.8571057066742007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3.9447654830623939</v>
      </c>
      <c r="BG37" s="34">
        <v>1.1804593031999999E-2</v>
      </c>
      <c r="BH37" s="34">
        <v>0</v>
      </c>
      <c r="BI37" s="34">
        <v>0</v>
      </c>
      <c r="BJ37" s="34">
        <v>0.91367473680549993</v>
      </c>
      <c r="BK37" s="35">
        <f>SUM(C37:BJ37)</f>
        <v>141.59204530424461</v>
      </c>
    </row>
    <row r="38" spans="1:65" x14ac:dyDescent="0.2">
      <c r="A38" s="15"/>
      <c r="B38" s="28" t="s">
        <v>123</v>
      </c>
      <c r="C38" s="34">
        <v>0</v>
      </c>
      <c r="D38" s="34">
        <v>0.70801944470959999</v>
      </c>
      <c r="E38" s="34">
        <v>0</v>
      </c>
      <c r="F38" s="34">
        <v>0</v>
      </c>
      <c r="G38" s="34">
        <v>0</v>
      </c>
      <c r="H38" s="34">
        <v>1.3825066975961002</v>
      </c>
      <c r="I38" s="34">
        <v>2.6395814096599999E-2</v>
      </c>
      <c r="J38" s="34">
        <v>0</v>
      </c>
      <c r="K38" s="34">
        <v>0</v>
      </c>
      <c r="L38" s="34">
        <v>2.5828330440635003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0.94473493863039992</v>
      </c>
      <c r="S38" s="34">
        <v>3.3962065677299993E-2</v>
      </c>
      <c r="T38" s="34">
        <v>0</v>
      </c>
      <c r="U38" s="34">
        <v>0</v>
      </c>
      <c r="V38" s="34">
        <v>0.1949138007416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19.247384941578439</v>
      </c>
      <c r="AC38" s="34">
        <v>2.5349861859978011</v>
      </c>
      <c r="AD38" s="34">
        <v>0</v>
      </c>
      <c r="AE38" s="34">
        <v>0</v>
      </c>
      <c r="AF38" s="34">
        <v>15.81615588759508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22.100392890885537</v>
      </c>
      <c r="AM38" s="34">
        <v>2.1853878415471</v>
      </c>
      <c r="AN38" s="34">
        <v>0</v>
      </c>
      <c r="AO38" s="34">
        <v>0</v>
      </c>
      <c r="AP38" s="34">
        <v>11.0002503457297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5.1510422649502932</v>
      </c>
      <c r="AW38" s="34">
        <v>0.15318052799920001</v>
      </c>
      <c r="AX38" s="34">
        <v>0</v>
      </c>
      <c r="AY38" s="34">
        <v>0</v>
      </c>
      <c r="AZ38" s="34">
        <v>3.6795790547381002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3.4583372676699096</v>
      </c>
      <c r="BG38" s="34">
        <v>0.22225945548380002</v>
      </c>
      <c r="BH38" s="34">
        <v>0</v>
      </c>
      <c r="BI38" s="34">
        <v>0</v>
      </c>
      <c r="BJ38" s="34">
        <v>1.5980315382564998</v>
      </c>
      <c r="BK38" s="35">
        <f t="shared" ref="BK38:BK41" si="11">SUM(C38:BJ38)</f>
        <v>93.020354007946551</v>
      </c>
    </row>
    <row r="39" spans="1:65" x14ac:dyDescent="0.2">
      <c r="A39" s="15"/>
      <c r="B39" s="28" t="s">
        <v>126</v>
      </c>
      <c r="C39" s="34">
        <v>0</v>
      </c>
      <c r="D39" s="34">
        <v>0.69223555093540001</v>
      </c>
      <c r="E39" s="34">
        <v>0</v>
      </c>
      <c r="F39" s="34">
        <v>0</v>
      </c>
      <c r="G39" s="34">
        <v>0</v>
      </c>
      <c r="H39" s="34">
        <v>1.6943444872647986</v>
      </c>
      <c r="I39" s="34">
        <v>2.3090730061610998</v>
      </c>
      <c r="J39" s="34">
        <v>0</v>
      </c>
      <c r="K39" s="34">
        <v>0</v>
      </c>
      <c r="L39" s="34">
        <v>0.84518789877340006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1.3910308724258986</v>
      </c>
      <c r="S39" s="34">
        <v>0.2170905175159</v>
      </c>
      <c r="T39" s="34">
        <v>0</v>
      </c>
      <c r="U39" s="34">
        <v>0</v>
      </c>
      <c r="V39" s="34">
        <v>0.50595354045090002</v>
      </c>
      <c r="W39" s="34">
        <v>0</v>
      </c>
      <c r="X39" s="34">
        <v>1.3709006449999999E-4</v>
      </c>
      <c r="Y39" s="34">
        <v>0</v>
      </c>
      <c r="Z39" s="34">
        <v>0</v>
      </c>
      <c r="AA39" s="34">
        <v>0</v>
      </c>
      <c r="AB39" s="34">
        <v>11.205637676538199</v>
      </c>
      <c r="AC39" s="34">
        <v>1.0617202459669</v>
      </c>
      <c r="AD39" s="34">
        <v>0</v>
      </c>
      <c r="AE39" s="34">
        <v>0</v>
      </c>
      <c r="AF39" s="34">
        <v>17.774027019406802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12.126511264815791</v>
      </c>
      <c r="AM39" s="34">
        <v>0.63648500593470003</v>
      </c>
      <c r="AN39" s="34">
        <v>0</v>
      </c>
      <c r="AO39" s="34">
        <v>0</v>
      </c>
      <c r="AP39" s="34">
        <v>7.4510274430243015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4.5362079576776946</v>
      </c>
      <c r="AW39" s="34">
        <v>0.11459346183840001</v>
      </c>
      <c r="AX39" s="34">
        <v>0</v>
      </c>
      <c r="AY39" s="34">
        <v>0</v>
      </c>
      <c r="AZ39" s="34">
        <v>5.4215011304802996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1.9662117570440008</v>
      </c>
      <c r="BG39" s="34">
        <v>0.65081073277399992</v>
      </c>
      <c r="BH39" s="34">
        <v>0</v>
      </c>
      <c r="BI39" s="34">
        <v>0</v>
      </c>
      <c r="BJ39" s="34">
        <v>0.56845605970859991</v>
      </c>
      <c r="BK39" s="35">
        <f t="shared" si="11"/>
        <v>71.168242718801594</v>
      </c>
    </row>
    <row r="40" spans="1:65" x14ac:dyDescent="0.2">
      <c r="A40" s="15"/>
      <c r="B40" s="28" t="s">
        <v>107</v>
      </c>
      <c r="C40" s="34">
        <v>0</v>
      </c>
      <c r="D40" s="34">
        <v>1.1770942055161</v>
      </c>
      <c r="E40" s="34">
        <v>0</v>
      </c>
      <c r="F40" s="34">
        <v>0</v>
      </c>
      <c r="G40" s="34">
        <v>0</v>
      </c>
      <c r="H40" s="34">
        <v>13.658237623102114</v>
      </c>
      <c r="I40" s="34">
        <v>2.5650636834830998</v>
      </c>
      <c r="J40" s="34">
        <v>0</v>
      </c>
      <c r="K40" s="34">
        <v>0</v>
      </c>
      <c r="L40" s="34">
        <v>6.9264940665428991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7.7991932786910914</v>
      </c>
      <c r="S40" s="34">
        <v>1.6934862219028999</v>
      </c>
      <c r="T40" s="34">
        <v>0</v>
      </c>
      <c r="U40" s="34">
        <v>0</v>
      </c>
      <c r="V40" s="34">
        <v>2.5363577633837999</v>
      </c>
      <c r="W40" s="34">
        <v>0</v>
      </c>
      <c r="X40" s="34">
        <v>1.5105983224999999E-3</v>
      </c>
      <c r="Y40" s="34">
        <v>0</v>
      </c>
      <c r="Z40" s="34">
        <v>0</v>
      </c>
      <c r="AA40" s="34">
        <v>0</v>
      </c>
      <c r="AB40" s="34">
        <v>109.70394741906397</v>
      </c>
      <c r="AC40" s="34">
        <v>10.076201969157898</v>
      </c>
      <c r="AD40" s="34">
        <v>2.0413268834192002</v>
      </c>
      <c r="AE40" s="34">
        <v>0</v>
      </c>
      <c r="AF40" s="34">
        <v>70.562088154571953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121.21154131534266</v>
      </c>
      <c r="AM40" s="34">
        <v>4.3485478456706019</v>
      </c>
      <c r="AN40" s="34">
        <v>0.33099664287089997</v>
      </c>
      <c r="AO40" s="34">
        <v>0</v>
      </c>
      <c r="AP40" s="34">
        <v>43.545978939220589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91.172165338664485</v>
      </c>
      <c r="AW40" s="34">
        <v>5.4319250502218992</v>
      </c>
      <c r="AX40" s="34">
        <v>0</v>
      </c>
      <c r="AY40" s="34">
        <v>0</v>
      </c>
      <c r="AZ40" s="34">
        <v>47.338764656947312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25.917477697317103</v>
      </c>
      <c r="BG40" s="34">
        <v>1.5338680740312998</v>
      </c>
      <c r="BH40" s="34">
        <v>0</v>
      </c>
      <c r="BI40" s="34">
        <v>0</v>
      </c>
      <c r="BJ40" s="34">
        <v>5.9226799658336988</v>
      </c>
      <c r="BK40" s="35">
        <f t="shared" ref="BK40" si="12">SUM(C40:BJ40)</f>
        <v>575.49494739327804</v>
      </c>
    </row>
    <row r="41" spans="1:65" x14ac:dyDescent="0.2">
      <c r="A41" s="15"/>
      <c r="B41" s="28" t="s">
        <v>124</v>
      </c>
      <c r="C41" s="34">
        <v>0</v>
      </c>
      <c r="D41" s="34">
        <v>0.83798531938699994</v>
      </c>
      <c r="E41" s="34">
        <v>0</v>
      </c>
      <c r="F41" s="34">
        <v>0</v>
      </c>
      <c r="G41" s="34">
        <v>0</v>
      </c>
      <c r="H41" s="34">
        <v>0.81535950502270049</v>
      </c>
      <c r="I41" s="34">
        <v>6.7172903225799996E-2</v>
      </c>
      <c r="J41" s="34">
        <v>0</v>
      </c>
      <c r="K41" s="34">
        <v>0</v>
      </c>
      <c r="L41" s="34">
        <v>0.8611279990638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1.0525349596685012</v>
      </c>
      <c r="S41" s="34">
        <v>0</v>
      </c>
      <c r="T41" s="34">
        <v>0</v>
      </c>
      <c r="U41" s="34">
        <v>0</v>
      </c>
      <c r="V41" s="34">
        <v>0.38747250851559994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23.464412599473313</v>
      </c>
      <c r="AC41" s="34">
        <v>3.287119683642699</v>
      </c>
      <c r="AD41" s="34">
        <v>0</v>
      </c>
      <c r="AE41" s="34">
        <v>0</v>
      </c>
      <c r="AF41" s="34">
        <v>22.158305845209401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29.491485746331669</v>
      </c>
      <c r="AM41" s="34">
        <v>2.8979096663857002</v>
      </c>
      <c r="AN41" s="34">
        <v>0</v>
      </c>
      <c r="AO41" s="34">
        <v>0</v>
      </c>
      <c r="AP41" s="34">
        <v>15.036441340082002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3.5255630715189978</v>
      </c>
      <c r="AW41" s="34">
        <v>0.79426707790310003</v>
      </c>
      <c r="AX41" s="34">
        <v>0</v>
      </c>
      <c r="AY41" s="34">
        <v>0</v>
      </c>
      <c r="AZ41" s="34">
        <v>1.2777737061280001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1.6668758392730012</v>
      </c>
      <c r="BG41" s="34">
        <v>0.16945306451600001</v>
      </c>
      <c r="BH41" s="34">
        <v>8.0691935483800006E-2</v>
      </c>
      <c r="BI41" s="34">
        <v>0</v>
      </c>
      <c r="BJ41" s="34">
        <v>0.52671706970900001</v>
      </c>
      <c r="BK41" s="35">
        <f t="shared" si="11"/>
        <v>108.39866984054009</v>
      </c>
    </row>
    <row r="42" spans="1:65" x14ac:dyDescent="0.2">
      <c r="A42" s="15"/>
      <c r="B42" s="28" t="s">
        <v>127</v>
      </c>
      <c r="C42" s="34">
        <v>0</v>
      </c>
      <c r="D42" s="34">
        <v>0.95451773429029996</v>
      </c>
      <c r="E42" s="34">
        <v>0</v>
      </c>
      <c r="F42" s="34">
        <v>0</v>
      </c>
      <c r="G42" s="34">
        <v>0</v>
      </c>
      <c r="H42" s="34">
        <v>3.5486879665504034</v>
      </c>
      <c r="I42" s="34">
        <v>0.11448031799980002</v>
      </c>
      <c r="J42" s="34">
        <v>0</v>
      </c>
      <c r="K42" s="34">
        <v>0</v>
      </c>
      <c r="L42" s="34">
        <v>1.1457875978054002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2.5629830355179037</v>
      </c>
      <c r="S42" s="34">
        <v>0.17339648599979998</v>
      </c>
      <c r="T42" s="34">
        <v>0</v>
      </c>
      <c r="U42" s="34">
        <v>0</v>
      </c>
      <c r="V42" s="34">
        <v>0.46945416532189999</v>
      </c>
      <c r="W42" s="34">
        <v>0</v>
      </c>
      <c r="X42" s="34">
        <v>2.9998248380000002E-4</v>
      </c>
      <c r="Y42" s="34">
        <v>0</v>
      </c>
      <c r="Z42" s="34">
        <v>0</v>
      </c>
      <c r="AA42" s="34">
        <v>0</v>
      </c>
      <c r="AB42" s="34">
        <v>54.267032544570164</v>
      </c>
      <c r="AC42" s="34">
        <v>5.9082893685442963</v>
      </c>
      <c r="AD42" s="34">
        <v>0</v>
      </c>
      <c r="AE42" s="34">
        <v>0</v>
      </c>
      <c r="AF42" s="34">
        <v>32.229616533136792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61.422074806448229</v>
      </c>
      <c r="AM42" s="34">
        <v>1.5568410854168</v>
      </c>
      <c r="AN42" s="34">
        <v>0</v>
      </c>
      <c r="AO42" s="34">
        <v>0</v>
      </c>
      <c r="AP42" s="34">
        <v>15.676105292144317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14.362654315023264</v>
      </c>
      <c r="AW42" s="34">
        <v>0.44840450396670006</v>
      </c>
      <c r="AX42" s="34">
        <v>0</v>
      </c>
      <c r="AY42" s="34">
        <v>0</v>
      </c>
      <c r="AZ42" s="34">
        <v>4.5561500457381996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6.6502896235315001</v>
      </c>
      <c r="BG42" s="34">
        <v>1.5655650386768003</v>
      </c>
      <c r="BH42" s="34">
        <v>0</v>
      </c>
      <c r="BI42" s="34">
        <v>0</v>
      </c>
      <c r="BJ42" s="34">
        <v>2.0143812520949997</v>
      </c>
      <c r="BK42" s="35">
        <f>SUM(C42:BJ42)</f>
        <v>209.62701169526142</v>
      </c>
    </row>
    <row r="43" spans="1:65" x14ac:dyDescent="0.2">
      <c r="A43" s="15"/>
      <c r="B43" s="28" t="s">
        <v>108</v>
      </c>
      <c r="C43" s="34">
        <v>0</v>
      </c>
      <c r="D43" s="34">
        <v>1.0747160590322</v>
      </c>
      <c r="E43" s="34">
        <v>0</v>
      </c>
      <c r="F43" s="34">
        <v>0</v>
      </c>
      <c r="G43" s="34">
        <v>0</v>
      </c>
      <c r="H43" s="34">
        <v>8.2796863862367971</v>
      </c>
      <c r="I43" s="34">
        <v>52.662297781515989</v>
      </c>
      <c r="J43" s="34">
        <v>0</v>
      </c>
      <c r="K43" s="34">
        <v>0</v>
      </c>
      <c r="L43" s="34">
        <v>3.7027149110616002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4.8164014404637987</v>
      </c>
      <c r="S43" s="34">
        <v>10.884525918709599</v>
      </c>
      <c r="T43" s="34">
        <v>0</v>
      </c>
      <c r="U43" s="34">
        <v>0</v>
      </c>
      <c r="V43" s="34">
        <v>0.72764188286969989</v>
      </c>
      <c r="W43" s="34">
        <v>0</v>
      </c>
      <c r="X43" s="34">
        <v>1.2912032199999998E-5</v>
      </c>
      <c r="Y43" s="34">
        <v>0</v>
      </c>
      <c r="Z43" s="34">
        <v>0</v>
      </c>
      <c r="AA43" s="34">
        <v>0</v>
      </c>
      <c r="AB43" s="34">
        <v>25.665902594312488</v>
      </c>
      <c r="AC43" s="34">
        <v>20.092769944158896</v>
      </c>
      <c r="AD43" s="34">
        <v>0</v>
      </c>
      <c r="AE43" s="34">
        <v>0</v>
      </c>
      <c r="AF43" s="34">
        <v>11.180533845253397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21.934780161779692</v>
      </c>
      <c r="AM43" s="34">
        <v>0.97089589425640033</v>
      </c>
      <c r="AN43" s="34">
        <v>0</v>
      </c>
      <c r="AO43" s="34">
        <v>0</v>
      </c>
      <c r="AP43" s="34">
        <v>5.1218854537711005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29.141044245843613</v>
      </c>
      <c r="AW43" s="34">
        <v>1.5158102703209</v>
      </c>
      <c r="AX43" s="34">
        <v>0</v>
      </c>
      <c r="AY43" s="34">
        <v>0</v>
      </c>
      <c r="AZ43" s="34">
        <v>8.4368446657065999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9.3605517500468896</v>
      </c>
      <c r="BG43" s="34">
        <v>0.11951555161279999</v>
      </c>
      <c r="BH43" s="34">
        <v>0</v>
      </c>
      <c r="BI43" s="34">
        <v>0</v>
      </c>
      <c r="BJ43" s="34">
        <v>1.2929203412896</v>
      </c>
      <c r="BK43" s="35">
        <f>SUM(C43:BJ43)</f>
        <v>216.98145201027424</v>
      </c>
    </row>
    <row r="44" spans="1:65" x14ac:dyDescent="0.2">
      <c r="A44" s="15"/>
      <c r="B44" s="28" t="s">
        <v>109</v>
      </c>
      <c r="C44" s="34">
        <v>0</v>
      </c>
      <c r="D44" s="34">
        <v>1.1443117899999999</v>
      </c>
      <c r="E44" s="34">
        <v>0</v>
      </c>
      <c r="F44" s="34">
        <v>0</v>
      </c>
      <c r="G44" s="34">
        <v>0</v>
      </c>
      <c r="H44" s="34">
        <v>6.7792542205107003</v>
      </c>
      <c r="I44" s="34">
        <v>1.9825169451200001E-2</v>
      </c>
      <c r="J44" s="34">
        <v>0</v>
      </c>
      <c r="K44" s="34">
        <v>0</v>
      </c>
      <c r="L44" s="34">
        <v>2.0983357089341999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4.1418430182565</v>
      </c>
      <c r="S44" s="34">
        <v>4.8669564509999999E-4</v>
      </c>
      <c r="T44" s="34">
        <v>0</v>
      </c>
      <c r="U44" s="34">
        <v>0</v>
      </c>
      <c r="V44" s="34">
        <v>0.3524766369997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7.8202946123363821</v>
      </c>
      <c r="AC44" s="34">
        <v>0.26818636058040007</v>
      </c>
      <c r="AD44" s="34">
        <v>0</v>
      </c>
      <c r="AE44" s="34">
        <v>0</v>
      </c>
      <c r="AF44" s="34">
        <v>1.4280603638695002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5.3958136344606009</v>
      </c>
      <c r="AM44" s="34">
        <v>8.6838030999800003E-2</v>
      </c>
      <c r="AN44" s="34">
        <v>0</v>
      </c>
      <c r="AO44" s="34">
        <v>0</v>
      </c>
      <c r="AP44" s="34">
        <v>0.70394598661230001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13.292895954728909</v>
      </c>
      <c r="AW44" s="34">
        <v>0.84395367625780005</v>
      </c>
      <c r="AX44" s="34">
        <v>0</v>
      </c>
      <c r="AY44" s="34">
        <v>0</v>
      </c>
      <c r="AZ44" s="34">
        <v>8.3029946636114005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3.3130348401672989</v>
      </c>
      <c r="BG44" s="34">
        <v>0.33612403800000001</v>
      </c>
      <c r="BH44" s="34">
        <v>0</v>
      </c>
      <c r="BI44" s="34">
        <v>0</v>
      </c>
      <c r="BJ44" s="34">
        <v>9.2904128999899999E-2</v>
      </c>
      <c r="BK44" s="35">
        <f>SUM(C44:BJ44)</f>
        <v>56.421579530421688</v>
      </c>
    </row>
    <row r="45" spans="1:65" x14ac:dyDescent="0.2">
      <c r="A45" s="15"/>
      <c r="B45" s="28" t="s">
        <v>117</v>
      </c>
      <c r="C45" s="44">
        <v>0</v>
      </c>
      <c r="D45" s="44">
        <v>0.97232953432250002</v>
      </c>
      <c r="E45" s="44">
        <v>0</v>
      </c>
      <c r="F45" s="44">
        <v>0</v>
      </c>
      <c r="G45" s="44">
        <v>0</v>
      </c>
      <c r="H45" s="44">
        <v>4.5946885643718023</v>
      </c>
      <c r="I45" s="44">
        <v>6.2071997773800007E-2</v>
      </c>
      <c r="J45" s="44">
        <v>0</v>
      </c>
      <c r="K45" s="44">
        <v>0</v>
      </c>
      <c r="L45" s="44">
        <v>1.7525939068050997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3.2217282981428017</v>
      </c>
      <c r="S45" s="44">
        <v>0.23194588835470001</v>
      </c>
      <c r="T45" s="44">
        <v>0</v>
      </c>
      <c r="U45" s="44">
        <v>0</v>
      </c>
      <c r="V45" s="44">
        <v>0.89015186477380004</v>
      </c>
      <c r="W45" s="44">
        <v>0</v>
      </c>
      <c r="X45" s="44">
        <v>1.4515387000000001E-5</v>
      </c>
      <c r="Y45" s="44">
        <v>0</v>
      </c>
      <c r="Z45" s="44">
        <v>0</v>
      </c>
      <c r="AA45" s="44">
        <v>0</v>
      </c>
      <c r="AB45" s="44">
        <v>29.583667821578473</v>
      </c>
      <c r="AC45" s="44">
        <v>1.3220687604178001</v>
      </c>
      <c r="AD45" s="44">
        <v>0</v>
      </c>
      <c r="AE45" s="44">
        <v>0</v>
      </c>
      <c r="AF45" s="44">
        <v>13.220476596954809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39.862714811682871</v>
      </c>
      <c r="AM45" s="44">
        <v>1.7668352681598005</v>
      </c>
      <c r="AN45" s="44">
        <v>0</v>
      </c>
      <c r="AO45" s="44">
        <v>0</v>
      </c>
      <c r="AP45" s="44">
        <v>11.214863185763601</v>
      </c>
      <c r="AQ45" s="44">
        <v>0</v>
      </c>
      <c r="AR45" s="69">
        <v>0</v>
      </c>
      <c r="AS45" s="44">
        <v>0</v>
      </c>
      <c r="AT45" s="44">
        <v>0</v>
      </c>
      <c r="AU45" s="44">
        <v>0</v>
      </c>
      <c r="AV45" s="44">
        <v>13.512660537960018</v>
      </c>
      <c r="AW45" s="44">
        <v>0.27993003286999996</v>
      </c>
      <c r="AX45" s="44">
        <v>0</v>
      </c>
      <c r="AY45" s="44">
        <v>0</v>
      </c>
      <c r="AZ45" s="44">
        <v>5.8531024659963018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9.1578131848127367</v>
      </c>
      <c r="BG45" s="44">
        <v>0.2493885893218</v>
      </c>
      <c r="BH45" s="44">
        <v>0</v>
      </c>
      <c r="BI45" s="44">
        <v>0</v>
      </c>
      <c r="BJ45" s="44">
        <v>0.95380598422480001</v>
      </c>
      <c r="BK45" s="35">
        <f>SUM(C45:BJ45)</f>
        <v>138.70285180967451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10.560498418192998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51.77210545320191</v>
      </c>
      <c r="I46" s="62">
        <f t="shared" si="13"/>
        <v>58.900286041319688</v>
      </c>
      <c r="J46" s="62">
        <f t="shared" si="13"/>
        <v>0</v>
      </c>
      <c r="K46" s="62">
        <f t="shared" si="13"/>
        <v>0</v>
      </c>
      <c r="L46" s="62">
        <f t="shared" si="13"/>
        <v>27.185724312722499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31.837496329737291</v>
      </c>
      <c r="S46" s="62">
        <f t="shared" si="13"/>
        <v>15.273503658998397</v>
      </c>
      <c r="T46" s="62">
        <f t="shared" si="13"/>
        <v>0</v>
      </c>
      <c r="U46" s="62">
        <f t="shared" si="13"/>
        <v>0</v>
      </c>
      <c r="V46" s="62">
        <f t="shared" si="13"/>
        <v>7.5968479393772999</v>
      </c>
      <c r="W46" s="30">
        <f t="shared" si="13"/>
        <v>0</v>
      </c>
      <c r="X46" s="62">
        <f t="shared" si="13"/>
        <v>2.5896523866999997E-3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385.47924673908244</v>
      </c>
      <c r="AC46" s="62">
        <f t="shared" si="13"/>
        <v>68.638375910880896</v>
      </c>
      <c r="AD46" s="62">
        <f t="shared" si="13"/>
        <v>2.2181301092256001</v>
      </c>
      <c r="AE46" s="62">
        <f t="shared" si="13"/>
        <v>0</v>
      </c>
      <c r="AF46" s="62">
        <f t="shared" si="13"/>
        <v>259.45992772971789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429.66938246778795</v>
      </c>
      <c r="AM46" s="62">
        <f t="shared" si="13"/>
        <v>20.266143125335304</v>
      </c>
      <c r="AN46" s="62">
        <f t="shared" si="13"/>
        <v>0.48701922351599997</v>
      </c>
      <c r="AO46" s="62">
        <f t="shared" si="13"/>
        <v>0</v>
      </c>
      <c r="AP46" s="62">
        <f t="shared" si="13"/>
        <v>153.82467965291795</v>
      </c>
      <c r="AQ46" s="30">
        <f t="shared" si="13"/>
        <v>0</v>
      </c>
      <c r="AR46" s="70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302.81898267969495</v>
      </c>
      <c r="AW46" s="62">
        <f t="shared" si="13"/>
        <v>22.673345948339996</v>
      </c>
      <c r="AX46" s="62">
        <f t="shared" si="13"/>
        <v>0</v>
      </c>
      <c r="AY46" s="62">
        <f t="shared" si="13"/>
        <v>0</v>
      </c>
      <c r="AZ46" s="62">
        <f t="shared" si="13"/>
        <v>145.7562168471577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88.154730500657422</v>
      </c>
      <c r="BG46" s="62">
        <f t="shared" si="13"/>
        <v>6.9180561487701011</v>
      </c>
      <c r="BH46" s="62">
        <f t="shared" si="13"/>
        <v>8.0691935483800006E-2</v>
      </c>
      <c r="BI46" s="62">
        <f t="shared" si="13"/>
        <v>0</v>
      </c>
      <c r="BJ46" s="62">
        <f t="shared" si="13"/>
        <v>20.2981321076273</v>
      </c>
      <c r="BK46" s="32">
        <f t="shared" si="13"/>
        <v>2109.872112932132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11.669005073838097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70.679706607135998</v>
      </c>
      <c r="I47" s="62">
        <f t="shared" si="14"/>
        <v>59.470605905059891</v>
      </c>
      <c r="J47" s="62">
        <f t="shared" si="14"/>
        <v>0</v>
      </c>
      <c r="K47" s="62">
        <f t="shared" si="14"/>
        <v>0</v>
      </c>
      <c r="L47" s="62">
        <f t="shared" si="14"/>
        <v>29.7218599023971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45.447067983586891</v>
      </c>
      <c r="S47" s="62">
        <f t="shared" si="14"/>
        <v>16.099919638480596</v>
      </c>
      <c r="T47" s="62">
        <f t="shared" si="14"/>
        <v>0</v>
      </c>
      <c r="U47" s="62">
        <f t="shared" si="14"/>
        <v>0</v>
      </c>
      <c r="V47" s="62">
        <f t="shared" si="14"/>
        <v>8.4292108918920992</v>
      </c>
      <c r="W47" s="30">
        <f t="shared" si="14"/>
        <v>0</v>
      </c>
      <c r="X47" s="62">
        <f t="shared" si="14"/>
        <v>2.6477140962999999E-3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466.24948748503454</v>
      </c>
      <c r="AC47" s="62">
        <f t="shared" si="14"/>
        <v>71.841466643068188</v>
      </c>
      <c r="AD47" s="62">
        <f t="shared" si="14"/>
        <v>2.2181301092256001</v>
      </c>
      <c r="AE47" s="62">
        <f t="shared" si="14"/>
        <v>0</v>
      </c>
      <c r="AF47" s="62">
        <f t="shared" si="14"/>
        <v>275.50749548686576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506.30903713781686</v>
      </c>
      <c r="AM47" s="62">
        <f t="shared" si="14"/>
        <v>22.035297660169906</v>
      </c>
      <c r="AN47" s="62">
        <f t="shared" si="14"/>
        <v>0.48701922351599997</v>
      </c>
      <c r="AO47" s="62">
        <f t="shared" si="14"/>
        <v>0</v>
      </c>
      <c r="AP47" s="62">
        <f t="shared" si="14"/>
        <v>162.74140203129545</v>
      </c>
      <c r="AQ47" s="30">
        <f t="shared" si="14"/>
        <v>0</v>
      </c>
      <c r="AR47" s="70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509.07539121416704</v>
      </c>
      <c r="AW47" s="62">
        <f t="shared" si="14"/>
        <v>39.077273466381087</v>
      </c>
      <c r="AX47" s="62">
        <f t="shared" si="14"/>
        <v>0</v>
      </c>
      <c r="AY47" s="62">
        <f t="shared" si="14"/>
        <v>0</v>
      </c>
      <c r="AZ47" s="62">
        <f t="shared" si="14"/>
        <v>181.76309049804277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133.99145172058053</v>
      </c>
      <c r="BG47" s="62">
        <f t="shared" si="14"/>
        <v>8.2026400689597008</v>
      </c>
      <c r="BH47" s="62">
        <f t="shared" si="14"/>
        <v>8.0691935483800006E-2</v>
      </c>
      <c r="BI47" s="62">
        <f t="shared" si="14"/>
        <v>0</v>
      </c>
      <c r="BJ47" s="62">
        <f t="shared" si="14"/>
        <v>24.078782579301897</v>
      </c>
      <c r="BK47" s="32">
        <f>BK46+BK33</f>
        <v>2645.1786809763962</v>
      </c>
    </row>
    <row r="48" spans="1:65" ht="3" customHeight="1" x14ac:dyDescent="0.2">
      <c r="A48" s="15"/>
      <c r="B48" s="19"/>
      <c r="C48" s="99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1"/>
    </row>
    <row r="49" spans="1:63" x14ac:dyDescent="0.2">
      <c r="A49" s="15" t="s">
        <v>16</v>
      </c>
      <c r="B49" s="18" t="s">
        <v>8</v>
      </c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1"/>
    </row>
    <row r="50" spans="1:63" x14ac:dyDescent="0.2">
      <c r="A50" s="15" t="s">
        <v>76</v>
      </c>
      <c r="B50" s="19" t="s">
        <v>17</v>
      </c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1"/>
    </row>
    <row r="51" spans="1:63" x14ac:dyDescent="0.2">
      <c r="A51" s="15"/>
      <c r="B51" s="20" t="s">
        <v>115</v>
      </c>
      <c r="C51" s="30">
        <v>0</v>
      </c>
      <c r="D51" s="30">
        <v>0.88898198009660001</v>
      </c>
      <c r="E51" s="30">
        <v>0</v>
      </c>
      <c r="F51" s="30">
        <v>0</v>
      </c>
      <c r="G51" s="30">
        <v>0</v>
      </c>
      <c r="H51" s="30">
        <v>0.3648657885451001</v>
      </c>
      <c r="I51" s="30">
        <v>6.9631441929999995E-4</v>
      </c>
      <c r="J51" s="30">
        <v>0</v>
      </c>
      <c r="K51" s="30">
        <v>0</v>
      </c>
      <c r="L51" s="30">
        <v>2.3345109774099999E-2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6.0429690063099992E-2</v>
      </c>
      <c r="S51" s="30">
        <v>0</v>
      </c>
      <c r="T51" s="30">
        <v>0</v>
      </c>
      <c r="U51" s="30">
        <v>0</v>
      </c>
      <c r="V51" s="30">
        <v>0.23491005132240006</v>
      </c>
      <c r="W51" s="30">
        <v>0</v>
      </c>
      <c r="X51" s="30">
        <v>9.6769677E-6</v>
      </c>
      <c r="Y51" s="30">
        <v>0</v>
      </c>
      <c r="Z51" s="30">
        <v>0</v>
      </c>
      <c r="AA51" s="30">
        <v>0</v>
      </c>
      <c r="AB51" s="30">
        <v>0.75819287808929992</v>
      </c>
      <c r="AC51" s="30">
        <v>0.12471986493520001</v>
      </c>
      <c r="AD51" s="30">
        <v>0</v>
      </c>
      <c r="AE51" s="30">
        <v>0</v>
      </c>
      <c r="AF51" s="30">
        <v>1.7536261574504999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1.0381101709240999</v>
      </c>
      <c r="AM51" s="30">
        <v>5.9062005935400001E-2</v>
      </c>
      <c r="AN51" s="30">
        <v>0</v>
      </c>
      <c r="AO51" s="30">
        <v>0</v>
      </c>
      <c r="AP51" s="30">
        <v>0.89929601022490002</v>
      </c>
      <c r="AQ51" s="30">
        <v>0</v>
      </c>
      <c r="AR51" s="70">
        <v>0</v>
      </c>
      <c r="AS51" s="30">
        <v>0</v>
      </c>
      <c r="AT51" s="30">
        <v>0</v>
      </c>
      <c r="AU51" s="30">
        <v>0</v>
      </c>
      <c r="AV51" s="30">
        <v>1.8305362228303987</v>
      </c>
      <c r="AW51" s="30">
        <v>0.84899911499939984</v>
      </c>
      <c r="AX51" s="30">
        <v>0</v>
      </c>
      <c r="AY51" s="30">
        <v>0</v>
      </c>
      <c r="AZ51" s="30">
        <v>2.9316689348698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0.45118728441539996</v>
      </c>
      <c r="BG51" s="30">
        <v>0</v>
      </c>
      <c r="BH51" s="30">
        <v>0</v>
      </c>
      <c r="BI51" s="30">
        <v>0</v>
      </c>
      <c r="BJ51" s="30">
        <v>0.77048229112850009</v>
      </c>
      <c r="BK51" s="33">
        <f>SUM(C51:BJ51)</f>
        <v>13.039119546991198</v>
      </c>
    </row>
    <row r="52" spans="1:63" x14ac:dyDescent="0.2">
      <c r="A52" s="15"/>
      <c r="B52" s="20" t="s">
        <v>118</v>
      </c>
      <c r="C52" s="30">
        <v>0</v>
      </c>
      <c r="D52" s="30">
        <v>0.87531733122579991</v>
      </c>
      <c r="E52" s="30">
        <v>0</v>
      </c>
      <c r="F52" s="30">
        <v>0</v>
      </c>
      <c r="G52" s="30">
        <v>0</v>
      </c>
      <c r="H52" s="30">
        <v>1.7749604856303991</v>
      </c>
      <c r="I52" s="30">
        <v>0</v>
      </c>
      <c r="J52" s="30">
        <v>0</v>
      </c>
      <c r="K52" s="30">
        <v>0</v>
      </c>
      <c r="L52" s="30">
        <v>0.89626438783789997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2.0353363498888997</v>
      </c>
      <c r="S52" s="30">
        <v>0.14214576838699999</v>
      </c>
      <c r="T52" s="30">
        <v>0</v>
      </c>
      <c r="U52" s="30">
        <v>0</v>
      </c>
      <c r="V52" s="30">
        <v>0.78230685803160016</v>
      </c>
      <c r="W52" s="30">
        <v>0</v>
      </c>
      <c r="X52" s="30">
        <v>6.4512902999999995E-6</v>
      </c>
      <c r="Y52" s="30">
        <v>0</v>
      </c>
      <c r="Z52" s="30">
        <v>0</v>
      </c>
      <c r="AA52" s="30">
        <v>0</v>
      </c>
      <c r="AB52" s="30">
        <v>44.163074003579119</v>
      </c>
      <c r="AC52" s="30">
        <v>2.8105520040944008</v>
      </c>
      <c r="AD52" s="30">
        <v>0.2007288645161</v>
      </c>
      <c r="AE52" s="30">
        <v>0</v>
      </c>
      <c r="AF52" s="30">
        <v>36.116351420652173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50.998337495047309</v>
      </c>
      <c r="AM52" s="30">
        <v>3.6725516863210004</v>
      </c>
      <c r="AN52" s="30">
        <v>0</v>
      </c>
      <c r="AO52" s="30">
        <v>0</v>
      </c>
      <c r="AP52" s="30">
        <v>20.727125001885991</v>
      </c>
      <c r="AQ52" s="30">
        <v>0</v>
      </c>
      <c r="AR52" s="70">
        <v>0</v>
      </c>
      <c r="AS52" s="30">
        <v>0</v>
      </c>
      <c r="AT52" s="30">
        <v>0</v>
      </c>
      <c r="AU52" s="30">
        <v>0</v>
      </c>
      <c r="AV52" s="30">
        <v>13.774968446774199</v>
      </c>
      <c r="AW52" s="30">
        <v>2.8559280034183998</v>
      </c>
      <c r="AX52" s="30">
        <v>0</v>
      </c>
      <c r="AY52" s="30">
        <v>0</v>
      </c>
      <c r="AZ52" s="30">
        <v>12.780198469702691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5.0847388372873912</v>
      </c>
      <c r="BG52" s="30">
        <v>0.93190298790289994</v>
      </c>
      <c r="BH52" s="30">
        <v>0</v>
      </c>
      <c r="BI52" s="30">
        <v>0</v>
      </c>
      <c r="BJ52" s="30">
        <v>3.5376975863850002</v>
      </c>
      <c r="BK52" s="33">
        <f>SUM(C52:BJ52)</f>
        <v>204.16049243985861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1.7642993113223999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2.1398262741754994</v>
      </c>
      <c r="I53" s="62">
        <f t="shared" si="15"/>
        <v>6.9631441929999995E-4</v>
      </c>
      <c r="J53" s="62">
        <f t="shared" si="15"/>
        <v>0</v>
      </c>
      <c r="K53" s="62">
        <f t="shared" si="15"/>
        <v>0</v>
      </c>
      <c r="L53" s="62">
        <f t="shared" si="15"/>
        <v>0.91960949761199995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2.0957660399519997</v>
      </c>
      <c r="S53" s="62">
        <f t="shared" si="15"/>
        <v>0.14214576838699999</v>
      </c>
      <c r="T53" s="62">
        <f t="shared" si="15"/>
        <v>0</v>
      </c>
      <c r="U53" s="62">
        <f t="shared" si="15"/>
        <v>0</v>
      </c>
      <c r="V53" s="62">
        <f t="shared" si="15"/>
        <v>1.0172169093540002</v>
      </c>
      <c r="W53" s="30">
        <f t="shared" si="15"/>
        <v>0</v>
      </c>
      <c r="X53" s="30">
        <f t="shared" si="15"/>
        <v>1.6128257999999998E-5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44.921266881668416</v>
      </c>
      <c r="AC53" s="62">
        <f t="shared" si="15"/>
        <v>2.9352718690296009</v>
      </c>
      <c r="AD53" s="62">
        <f t="shared" si="15"/>
        <v>0.2007288645161</v>
      </c>
      <c r="AE53" s="62">
        <f t="shared" si="15"/>
        <v>0</v>
      </c>
      <c r="AF53" s="62">
        <f t="shared" si="15"/>
        <v>37.86997757810267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52.036447665971409</v>
      </c>
      <c r="AM53" s="62">
        <f t="shared" si="15"/>
        <v>3.7316136922564005</v>
      </c>
      <c r="AN53" s="62">
        <f t="shared" si="15"/>
        <v>0</v>
      </c>
      <c r="AO53" s="62">
        <f t="shared" si="15"/>
        <v>0</v>
      </c>
      <c r="AP53" s="62">
        <f t="shared" si="15"/>
        <v>21.626421012110892</v>
      </c>
      <c r="AQ53" s="30">
        <f t="shared" si="15"/>
        <v>0</v>
      </c>
      <c r="AR53" s="70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15.605504669604597</v>
      </c>
      <c r="AW53" s="62">
        <f t="shared" si="15"/>
        <v>3.7049271184177996</v>
      </c>
      <c r="AX53" s="62">
        <f t="shared" si="15"/>
        <v>0</v>
      </c>
      <c r="AY53" s="62">
        <f t="shared" si="15"/>
        <v>0</v>
      </c>
      <c r="AZ53" s="62">
        <f t="shared" si="15"/>
        <v>15.711867404572491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5.5359261217027909</v>
      </c>
      <c r="BG53" s="62">
        <f t="shared" si="15"/>
        <v>0.93190298790289994</v>
      </c>
      <c r="BH53" s="62">
        <f t="shared" si="15"/>
        <v>0</v>
      </c>
      <c r="BI53" s="62">
        <f t="shared" si="15"/>
        <v>0</v>
      </c>
      <c r="BJ53" s="62">
        <f t="shared" si="15"/>
        <v>4.3081798775135001</v>
      </c>
      <c r="BK53" s="62">
        <f t="shared" si="15"/>
        <v>217.19961198684982</v>
      </c>
    </row>
    <row r="54" spans="1:63" ht="2.25" customHeight="1" x14ac:dyDescent="0.2">
      <c r="A54" s="15"/>
      <c r="B54" s="19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1"/>
    </row>
    <row r="55" spans="1:63" x14ac:dyDescent="0.2">
      <c r="A55" s="15" t="s">
        <v>4</v>
      </c>
      <c r="B55" s="18" t="s">
        <v>9</v>
      </c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1"/>
    </row>
    <row r="56" spans="1:63" x14ac:dyDescent="0.2">
      <c r="A56" s="15" t="s">
        <v>76</v>
      </c>
      <c r="B56" s="19" t="s">
        <v>18</v>
      </c>
      <c r="C56" s="99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1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40.333452574089875</v>
      </c>
      <c r="AS57" s="65">
        <v>0</v>
      </c>
      <c r="AT57" s="65">
        <v>0</v>
      </c>
      <c r="AU57" s="65">
        <v>0</v>
      </c>
      <c r="AV57" s="65">
        <v>10.550750766275932</v>
      </c>
      <c r="AW57" s="65">
        <v>1.5009226213727553</v>
      </c>
      <c r="AX57" s="65">
        <v>0</v>
      </c>
      <c r="AY57" s="65">
        <v>0</v>
      </c>
      <c r="AZ57" s="65">
        <v>20.694368497288082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8.1681000000000008</v>
      </c>
      <c r="BG57" s="65">
        <v>0.23350000000000001</v>
      </c>
      <c r="BH57" s="65">
        <v>0</v>
      </c>
      <c r="BI57" s="65">
        <v>0</v>
      </c>
      <c r="BJ57" s="65">
        <v>3.1142000000000003</v>
      </c>
      <c r="BK57" s="66">
        <f>SUM(C57:BJ57)</f>
        <v>84.595294459026647</v>
      </c>
    </row>
    <row r="58" spans="1:63" x14ac:dyDescent="0.2">
      <c r="A58" s="15"/>
      <c r="B58" s="20" t="s">
        <v>85</v>
      </c>
      <c r="C58" s="70">
        <f>SUM(C57)</f>
        <v>0</v>
      </c>
      <c r="D58" s="70">
        <f t="shared" ref="D58:BJ58" si="16">SUM(D57)</f>
        <v>0</v>
      </c>
      <c r="E58" s="70">
        <f t="shared" si="16"/>
        <v>0</v>
      </c>
      <c r="F58" s="70">
        <f t="shared" si="16"/>
        <v>0</v>
      </c>
      <c r="G58" s="70">
        <f t="shared" si="16"/>
        <v>0</v>
      </c>
      <c r="H58" s="70">
        <f t="shared" si="16"/>
        <v>0</v>
      </c>
      <c r="I58" s="70">
        <f t="shared" si="16"/>
        <v>0</v>
      </c>
      <c r="J58" s="70">
        <f t="shared" si="16"/>
        <v>0</v>
      </c>
      <c r="K58" s="70">
        <f t="shared" si="16"/>
        <v>0</v>
      </c>
      <c r="L58" s="70">
        <f t="shared" si="16"/>
        <v>0</v>
      </c>
      <c r="M58" s="70">
        <f t="shared" si="16"/>
        <v>0</v>
      </c>
      <c r="N58" s="70">
        <f t="shared" si="16"/>
        <v>0</v>
      </c>
      <c r="O58" s="70">
        <f t="shared" si="16"/>
        <v>0</v>
      </c>
      <c r="P58" s="70">
        <f t="shared" si="16"/>
        <v>0</v>
      </c>
      <c r="Q58" s="70">
        <f t="shared" si="16"/>
        <v>0</v>
      </c>
      <c r="R58" s="70">
        <f t="shared" si="16"/>
        <v>0</v>
      </c>
      <c r="S58" s="70">
        <f t="shared" si="16"/>
        <v>0</v>
      </c>
      <c r="T58" s="70">
        <f t="shared" si="16"/>
        <v>0</v>
      </c>
      <c r="U58" s="70">
        <f t="shared" si="16"/>
        <v>0</v>
      </c>
      <c r="V58" s="70">
        <f t="shared" si="16"/>
        <v>0</v>
      </c>
      <c r="W58" s="70">
        <f t="shared" si="16"/>
        <v>0</v>
      </c>
      <c r="X58" s="70">
        <f t="shared" si="16"/>
        <v>0</v>
      </c>
      <c r="Y58" s="70">
        <f t="shared" si="16"/>
        <v>0</v>
      </c>
      <c r="Z58" s="70">
        <f t="shared" si="16"/>
        <v>0</v>
      </c>
      <c r="AA58" s="70">
        <f t="shared" si="16"/>
        <v>0</v>
      </c>
      <c r="AB58" s="70">
        <f t="shared" si="16"/>
        <v>0</v>
      </c>
      <c r="AC58" s="70">
        <f t="shared" si="16"/>
        <v>0</v>
      </c>
      <c r="AD58" s="70">
        <f t="shared" si="16"/>
        <v>0</v>
      </c>
      <c r="AE58" s="70">
        <f t="shared" si="16"/>
        <v>0</v>
      </c>
      <c r="AF58" s="70">
        <f t="shared" si="16"/>
        <v>0</v>
      </c>
      <c r="AG58" s="70">
        <f t="shared" si="16"/>
        <v>0</v>
      </c>
      <c r="AH58" s="70">
        <f t="shared" si="16"/>
        <v>0</v>
      </c>
      <c r="AI58" s="70">
        <f t="shared" si="16"/>
        <v>0</v>
      </c>
      <c r="AJ58" s="70">
        <f t="shared" si="16"/>
        <v>0</v>
      </c>
      <c r="AK58" s="70">
        <f t="shared" si="16"/>
        <v>0</v>
      </c>
      <c r="AL58" s="70">
        <f t="shared" si="16"/>
        <v>0</v>
      </c>
      <c r="AM58" s="70">
        <f t="shared" si="16"/>
        <v>0</v>
      </c>
      <c r="AN58" s="70">
        <f t="shared" si="16"/>
        <v>0</v>
      </c>
      <c r="AO58" s="70">
        <f t="shared" si="16"/>
        <v>0</v>
      </c>
      <c r="AP58" s="70">
        <f t="shared" si="16"/>
        <v>0</v>
      </c>
      <c r="AQ58" s="70">
        <f t="shared" si="16"/>
        <v>0</v>
      </c>
      <c r="AR58" s="79">
        <f t="shared" si="16"/>
        <v>40.333452574089875</v>
      </c>
      <c r="AS58" s="70">
        <f t="shared" si="16"/>
        <v>0</v>
      </c>
      <c r="AT58" s="70">
        <f t="shared" si="16"/>
        <v>0</v>
      </c>
      <c r="AU58" s="70">
        <f t="shared" si="16"/>
        <v>0</v>
      </c>
      <c r="AV58" s="76">
        <f t="shared" si="16"/>
        <v>10.550750766275932</v>
      </c>
      <c r="AW58" s="76">
        <f t="shared" si="16"/>
        <v>1.5009226213727553</v>
      </c>
      <c r="AX58" s="76">
        <f t="shared" si="16"/>
        <v>0</v>
      </c>
      <c r="AY58" s="76">
        <f t="shared" si="16"/>
        <v>0</v>
      </c>
      <c r="AZ58" s="76">
        <f t="shared" si="16"/>
        <v>20.694368497288082</v>
      </c>
      <c r="BA58" s="70">
        <f t="shared" si="16"/>
        <v>0</v>
      </c>
      <c r="BB58" s="70">
        <f t="shared" si="16"/>
        <v>0</v>
      </c>
      <c r="BC58" s="70">
        <f t="shared" si="16"/>
        <v>0</v>
      </c>
      <c r="BD58" s="70">
        <f t="shared" si="16"/>
        <v>0</v>
      </c>
      <c r="BE58" s="70">
        <f t="shared" si="16"/>
        <v>0</v>
      </c>
      <c r="BF58" s="76">
        <f t="shared" si="16"/>
        <v>8.1681000000000008</v>
      </c>
      <c r="BG58" s="76">
        <f t="shared" si="16"/>
        <v>0.23350000000000001</v>
      </c>
      <c r="BH58" s="76">
        <f t="shared" si="16"/>
        <v>0</v>
      </c>
      <c r="BI58" s="76">
        <f t="shared" si="16"/>
        <v>0</v>
      </c>
      <c r="BJ58" s="76">
        <f t="shared" si="16"/>
        <v>3.1142000000000003</v>
      </c>
      <c r="BK58" s="77">
        <f>SUM(BK57)</f>
        <v>84.595294459026647</v>
      </c>
    </row>
    <row r="59" spans="1:63" x14ac:dyDescent="0.2">
      <c r="A59" s="15" t="s">
        <v>77</v>
      </c>
      <c r="B59" s="19" t="s">
        <v>19</v>
      </c>
      <c r="C59" s="99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1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0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7">
        <f t="shared" si="18"/>
        <v>40.333452574089875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10.550750766275932</v>
      </c>
      <c r="AW62" s="61">
        <f t="shared" si="18"/>
        <v>1.5009226213727553</v>
      </c>
      <c r="AX62" s="61">
        <f t="shared" si="18"/>
        <v>0</v>
      </c>
      <c r="AY62" s="61">
        <f t="shared" si="18"/>
        <v>0</v>
      </c>
      <c r="AZ62" s="61">
        <f t="shared" si="18"/>
        <v>20.694368497288082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8.1681000000000008</v>
      </c>
      <c r="BG62" s="61">
        <f t="shared" si="18"/>
        <v>0.23350000000000001</v>
      </c>
      <c r="BH62" s="61">
        <f t="shared" si="18"/>
        <v>0</v>
      </c>
      <c r="BI62" s="61">
        <f t="shared" si="18"/>
        <v>0</v>
      </c>
      <c r="BJ62" s="61">
        <f t="shared" si="18"/>
        <v>3.1142000000000003</v>
      </c>
      <c r="BK62" s="61">
        <f>BK61+BK58</f>
        <v>84.595294459026647</v>
      </c>
    </row>
    <row r="63" spans="1:63" ht="4.5" customHeight="1" x14ac:dyDescent="0.2">
      <c r="A63" s="15"/>
      <c r="B63" s="19"/>
      <c r="C63" s="99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1"/>
    </row>
    <row r="64" spans="1:63" x14ac:dyDescent="0.2">
      <c r="A64" s="15" t="s">
        <v>20</v>
      </c>
      <c r="B64" s="18" t="s">
        <v>21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1"/>
    </row>
    <row r="65" spans="1:63" x14ac:dyDescent="0.2">
      <c r="A65" s="15" t="s">
        <v>76</v>
      </c>
      <c r="B65" s="19" t="s">
        <v>22</v>
      </c>
      <c r="C65" s="99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1"/>
    </row>
    <row r="66" spans="1:63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0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3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0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3" ht="4.5" customHeight="1" x14ac:dyDescent="0.2">
      <c r="A68" s="15"/>
      <c r="B68" s="23"/>
      <c r="C68" s="99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1"/>
    </row>
    <row r="69" spans="1:63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249.5041676589338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82.8978927723564</v>
      </c>
      <c r="I69" s="63">
        <f t="shared" si="20"/>
        <v>277.03439482054046</v>
      </c>
      <c r="J69" s="63">
        <f t="shared" si="20"/>
        <v>23.374549623708898</v>
      </c>
      <c r="K69" s="63">
        <f t="shared" si="20"/>
        <v>0</v>
      </c>
      <c r="L69" s="63">
        <f t="shared" si="20"/>
        <v>129.56373190520691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54.09264219814218</v>
      </c>
      <c r="S69" s="63">
        <f t="shared" si="20"/>
        <v>17.502069517028097</v>
      </c>
      <c r="T69" s="63">
        <f t="shared" si="20"/>
        <v>39.1108614724833</v>
      </c>
      <c r="U69" s="63">
        <f t="shared" si="20"/>
        <v>0</v>
      </c>
      <c r="V69" s="63">
        <f t="shared" si="20"/>
        <v>21.8693611666252</v>
      </c>
      <c r="W69" s="38">
        <f t="shared" si="20"/>
        <v>0</v>
      </c>
      <c r="X69" s="38">
        <f t="shared" si="20"/>
        <v>2.6638423543E-3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519.99477566800749</v>
      </c>
      <c r="AC69" s="63">
        <f t="shared" si="20"/>
        <v>243.42570152028364</v>
      </c>
      <c r="AD69" s="63">
        <f t="shared" si="20"/>
        <v>24.219206809741106</v>
      </c>
      <c r="AE69" s="63">
        <f t="shared" si="20"/>
        <v>0</v>
      </c>
      <c r="AF69" s="63">
        <f t="shared" si="20"/>
        <v>396.11252812687576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567.05744157173126</v>
      </c>
      <c r="AM69" s="63">
        <f t="shared" si="20"/>
        <v>97.300689587262525</v>
      </c>
      <c r="AN69" s="63">
        <f t="shared" si="20"/>
        <v>128.87998991438482</v>
      </c>
      <c r="AO69" s="63">
        <f t="shared" si="20"/>
        <v>0</v>
      </c>
      <c r="AP69" s="63">
        <f t="shared" si="20"/>
        <v>241.74484232677173</v>
      </c>
      <c r="AQ69" s="38">
        <f t="shared" si="20"/>
        <v>0</v>
      </c>
      <c r="AR69" s="71">
        <f t="shared" si="20"/>
        <v>40.333452574089875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550.43826432439118</v>
      </c>
      <c r="AW69" s="63">
        <f t="shared" si="20"/>
        <v>97.855364029908245</v>
      </c>
      <c r="AX69" s="63">
        <f t="shared" si="20"/>
        <v>4.3099384040321</v>
      </c>
      <c r="AY69" s="63">
        <f t="shared" si="20"/>
        <v>0</v>
      </c>
      <c r="AZ69" s="63">
        <f t="shared" si="20"/>
        <v>276.51780669446305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151.62626107979753</v>
      </c>
      <c r="BG69" s="38">
        <f t="shared" si="20"/>
        <v>11.1854313890871</v>
      </c>
      <c r="BH69" s="38">
        <f t="shared" si="20"/>
        <v>6.8043625712577995</v>
      </c>
      <c r="BI69" s="38">
        <f t="shared" si="20"/>
        <v>0</v>
      </c>
      <c r="BJ69" s="38">
        <f t="shared" si="20"/>
        <v>39.490690406164404</v>
      </c>
      <c r="BK69" s="38">
        <f>BK28+BK47+BK53+BK62+BK67</f>
        <v>4292.2490819756295</v>
      </c>
    </row>
    <row r="70" spans="1:63" ht="4.5" customHeight="1" x14ac:dyDescent="0.2">
      <c r="A70" s="15"/>
      <c r="B70" s="24"/>
      <c r="C70" s="113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14"/>
    </row>
    <row r="71" spans="1:63" ht="14.25" customHeight="1" x14ac:dyDescent="0.3">
      <c r="A71" s="15" t="s">
        <v>5</v>
      </c>
      <c r="B71" s="25" t="s">
        <v>24</v>
      </c>
      <c r="C71" s="113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14"/>
    </row>
    <row r="72" spans="1:63" x14ac:dyDescent="0.2">
      <c r="A72" s="15"/>
      <c r="B72" s="28" t="s">
        <v>111</v>
      </c>
      <c r="C72" s="34">
        <v>0</v>
      </c>
      <c r="D72" s="34">
        <v>0.80589490661289997</v>
      </c>
      <c r="E72" s="34">
        <v>0</v>
      </c>
      <c r="F72" s="34">
        <v>0</v>
      </c>
      <c r="G72" s="34">
        <v>0</v>
      </c>
      <c r="H72" s="34">
        <v>2.1504922283815011</v>
      </c>
      <c r="I72" s="34">
        <v>0.1327713081934</v>
      </c>
      <c r="J72" s="34">
        <v>0</v>
      </c>
      <c r="K72" s="34">
        <v>0</v>
      </c>
      <c r="L72" s="34">
        <v>0.78110189364469995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1.5899592040522006</v>
      </c>
      <c r="S72" s="34">
        <v>2.7160059032000001E-3</v>
      </c>
      <c r="T72" s="34">
        <v>0</v>
      </c>
      <c r="U72" s="34">
        <v>0</v>
      </c>
      <c r="V72" s="34">
        <v>0.17081056835449998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12.44438391719793</v>
      </c>
      <c r="AC72" s="34">
        <v>0.21644374396720001</v>
      </c>
      <c r="AD72" s="34">
        <v>0</v>
      </c>
      <c r="AE72" s="34">
        <v>0</v>
      </c>
      <c r="AF72" s="34">
        <v>2.5780437748047986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9.1182339083515309</v>
      </c>
      <c r="AM72" s="34">
        <v>0.12680347225800001</v>
      </c>
      <c r="AN72" s="34">
        <v>0</v>
      </c>
      <c r="AO72" s="34">
        <v>0</v>
      </c>
      <c r="AP72" s="34">
        <v>0.63841258774130005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4.9278874683603044</v>
      </c>
      <c r="AW72" s="34">
        <v>0.1520993078383</v>
      </c>
      <c r="AX72" s="34">
        <v>0</v>
      </c>
      <c r="AY72" s="34">
        <v>0</v>
      </c>
      <c r="AZ72" s="34">
        <v>1.4669800170954999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1.9804472142561047</v>
      </c>
      <c r="BG72" s="34">
        <v>4.1910302483700007E-2</v>
      </c>
      <c r="BH72" s="34">
        <v>0</v>
      </c>
      <c r="BI72" s="34">
        <v>0</v>
      </c>
      <c r="BJ72" s="34">
        <v>5.2791147032200003E-2</v>
      </c>
      <c r="BK72" s="33">
        <f>SUM(C72:BJ72)</f>
        <v>39.378182976529274</v>
      </c>
    </row>
    <row r="73" spans="1:63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0.80589490661289997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2.1504922283815011</v>
      </c>
      <c r="I73" s="62">
        <f t="shared" si="21"/>
        <v>0.1327713081934</v>
      </c>
      <c r="J73" s="62">
        <f t="shared" si="21"/>
        <v>0</v>
      </c>
      <c r="K73" s="62">
        <f t="shared" si="21"/>
        <v>0</v>
      </c>
      <c r="L73" s="62">
        <f t="shared" si="21"/>
        <v>0.78110189364469995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1.5899592040522006</v>
      </c>
      <c r="S73" s="62">
        <f t="shared" si="21"/>
        <v>2.7160059032000001E-3</v>
      </c>
      <c r="T73" s="62">
        <f t="shared" si="21"/>
        <v>0</v>
      </c>
      <c r="U73" s="62">
        <f t="shared" si="21"/>
        <v>0</v>
      </c>
      <c r="V73" s="62">
        <f t="shared" si="21"/>
        <v>0.17081056835449998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12.44438391719793</v>
      </c>
      <c r="AC73" s="62">
        <f t="shared" si="21"/>
        <v>0.21644374396720001</v>
      </c>
      <c r="AD73" s="62">
        <f t="shared" si="21"/>
        <v>0</v>
      </c>
      <c r="AE73" s="62">
        <f t="shared" si="21"/>
        <v>0</v>
      </c>
      <c r="AF73" s="62">
        <f t="shared" si="21"/>
        <v>2.5780437748047986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9.1182339083515309</v>
      </c>
      <c r="AM73" s="62">
        <f t="shared" si="21"/>
        <v>0.12680347225800001</v>
      </c>
      <c r="AN73" s="62">
        <f t="shared" si="21"/>
        <v>0</v>
      </c>
      <c r="AO73" s="62">
        <f t="shared" si="21"/>
        <v>0</v>
      </c>
      <c r="AP73" s="62">
        <f t="shared" si="21"/>
        <v>0.63841258774130005</v>
      </c>
      <c r="AQ73" s="30">
        <f t="shared" si="21"/>
        <v>0</v>
      </c>
      <c r="AR73" s="70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4.9278874683603044</v>
      </c>
      <c r="AW73" s="62">
        <f t="shared" si="21"/>
        <v>0.1520993078383</v>
      </c>
      <c r="AX73" s="62">
        <f t="shared" si="21"/>
        <v>0</v>
      </c>
      <c r="AY73" s="62">
        <f t="shared" si="21"/>
        <v>0</v>
      </c>
      <c r="AZ73" s="62">
        <f t="shared" si="21"/>
        <v>1.4669800170954999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1.9804472142561047</v>
      </c>
      <c r="BG73" s="62">
        <f t="shared" si="21"/>
        <v>4.1910302483700007E-2</v>
      </c>
      <c r="BH73" s="62">
        <f t="shared" si="21"/>
        <v>0</v>
      </c>
      <c r="BI73" s="62">
        <f t="shared" si="21"/>
        <v>0</v>
      </c>
      <c r="BJ73" s="62">
        <f t="shared" si="21"/>
        <v>5.2791147032200003E-2</v>
      </c>
      <c r="BK73" s="64">
        <f>SUM(BK72)</f>
        <v>39.378182976529274</v>
      </c>
    </row>
    <row r="74" spans="1:63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4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3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4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3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43"/>
    </row>
    <row r="77" spans="1:63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4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3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4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3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3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9"/>
  <sheetViews>
    <sheetView topLeftCell="B4" workbookViewId="0">
      <selection activeCell="C4" sqref="C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5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2:12" ht="17.25" hidden="1" customHeight="1" x14ac:dyDescent="0.2">
      <c r="B3" s="115" t="s">
        <v>112</v>
      </c>
      <c r="C3" s="116"/>
      <c r="D3" s="116"/>
      <c r="E3" s="116"/>
      <c r="F3" s="116"/>
      <c r="G3" s="116"/>
      <c r="H3" s="116"/>
      <c r="I3" s="116"/>
      <c r="J3" s="116"/>
      <c r="K3" s="116"/>
      <c r="L3" s="117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1.61282258E-5</v>
      </c>
      <c r="F5" s="50">
        <v>0.26214251554740003</v>
      </c>
      <c r="G5" s="50">
        <v>9.2393106772999996E-3</v>
      </c>
      <c r="H5" s="50">
        <v>0</v>
      </c>
      <c r="I5" s="59">
        <v>0</v>
      </c>
      <c r="J5" s="51">
        <v>0</v>
      </c>
      <c r="K5" s="51">
        <f>SUM(D5:J5)</f>
        <v>0.27139795445050002</v>
      </c>
      <c r="L5" s="50">
        <v>2.990108064E-4</v>
      </c>
    </row>
    <row r="6" spans="2:12" x14ac:dyDescent="0.2">
      <c r="B6" s="48">
        <v>2</v>
      </c>
      <c r="C6" s="52" t="s">
        <v>40</v>
      </c>
      <c r="D6" s="50">
        <v>1.1397463394150997</v>
      </c>
      <c r="E6" s="50">
        <v>0.72211619480350009</v>
      </c>
      <c r="F6" s="50">
        <v>31.372767915506685</v>
      </c>
      <c r="G6" s="50">
        <v>1.6761496620505025</v>
      </c>
      <c r="H6" s="50">
        <v>0</v>
      </c>
      <c r="I6" s="59">
        <v>0.50629999999999997</v>
      </c>
      <c r="J6" s="51">
        <v>0</v>
      </c>
      <c r="K6" s="51">
        <f t="shared" ref="K6:K41" si="0">SUM(D6:J6)</f>
        <v>35.417080111775796</v>
      </c>
      <c r="L6" s="50">
        <v>0.34409920350679979</v>
      </c>
    </row>
    <row r="7" spans="2:12" x14ac:dyDescent="0.2">
      <c r="B7" s="48">
        <v>3</v>
      </c>
      <c r="C7" s="49" t="s">
        <v>41</v>
      </c>
      <c r="D7" s="50">
        <v>0</v>
      </c>
      <c r="E7" s="50">
        <v>5.8087193500000001E-5</v>
      </c>
      <c r="F7" s="50">
        <v>1.1168082045775003</v>
      </c>
      <c r="G7" s="50">
        <v>1.3777437935400001E-2</v>
      </c>
      <c r="H7" s="50">
        <v>0</v>
      </c>
      <c r="I7" s="59">
        <v>4.0000000000000001E-3</v>
      </c>
      <c r="J7" s="51">
        <v>0</v>
      </c>
      <c r="K7" s="51">
        <f t="shared" si="0"/>
        <v>1.1346437297064005</v>
      </c>
      <c r="L7" s="50">
        <v>7.1055657677199999E-2</v>
      </c>
    </row>
    <row r="8" spans="2:12" x14ac:dyDescent="0.2">
      <c r="B8" s="48">
        <v>4</v>
      </c>
      <c r="C8" s="52" t="s">
        <v>42</v>
      </c>
      <c r="D8" s="50">
        <v>3.3295664103201998</v>
      </c>
      <c r="E8" s="50">
        <v>1.6088462059013</v>
      </c>
      <c r="F8" s="50">
        <v>17.54056085525901</v>
      </c>
      <c r="G8" s="50">
        <v>3.1211885875769001</v>
      </c>
      <c r="H8" s="50">
        <v>0</v>
      </c>
      <c r="I8" s="59">
        <v>0.2321</v>
      </c>
      <c r="J8" s="51">
        <v>0</v>
      </c>
      <c r="K8" s="51">
        <f t="shared" si="0"/>
        <v>25.832262059057406</v>
      </c>
      <c r="L8" s="50">
        <v>0.49360007234609987</v>
      </c>
    </row>
    <row r="9" spans="2:12" x14ac:dyDescent="0.2">
      <c r="B9" s="48">
        <v>5</v>
      </c>
      <c r="C9" s="52" t="s">
        <v>43</v>
      </c>
      <c r="D9" s="50">
        <v>0.65948079889960032</v>
      </c>
      <c r="E9" s="50">
        <v>0.89294982244790011</v>
      </c>
      <c r="F9" s="50">
        <v>51.663621088561023</v>
      </c>
      <c r="G9" s="50">
        <v>5.3851091847131896</v>
      </c>
      <c r="H9" s="50">
        <v>0</v>
      </c>
      <c r="I9" s="59">
        <v>1.4295000000000002</v>
      </c>
      <c r="J9" s="51">
        <v>0</v>
      </c>
      <c r="K9" s="51">
        <f t="shared" si="0"/>
        <v>60.030660894621704</v>
      </c>
      <c r="L9" s="50">
        <v>0.71630157034249986</v>
      </c>
    </row>
    <row r="10" spans="2:12" x14ac:dyDescent="0.2">
      <c r="B10" s="48">
        <v>6</v>
      </c>
      <c r="C10" s="52" t="s">
        <v>44</v>
      </c>
      <c r="D10" s="50">
        <v>0.48963596661250003</v>
      </c>
      <c r="E10" s="50">
        <v>0.94631723699879988</v>
      </c>
      <c r="F10" s="50">
        <v>19.858096754020991</v>
      </c>
      <c r="G10" s="50">
        <v>1.7526214473844002</v>
      </c>
      <c r="H10" s="50">
        <v>0</v>
      </c>
      <c r="I10" s="59">
        <v>0.20799999999999999</v>
      </c>
      <c r="J10" s="51">
        <v>0</v>
      </c>
      <c r="K10" s="51">
        <f t="shared" si="0"/>
        <v>23.254671405016687</v>
      </c>
      <c r="L10" s="50">
        <v>0.28227007831909995</v>
      </c>
    </row>
    <row r="11" spans="2:12" x14ac:dyDescent="0.2">
      <c r="B11" s="48">
        <v>7</v>
      </c>
      <c r="C11" s="52" t="s">
        <v>45</v>
      </c>
      <c r="D11" s="50">
        <v>54.023997770738227</v>
      </c>
      <c r="E11" s="50">
        <v>7.9410455901218988</v>
      </c>
      <c r="F11" s="50">
        <v>41.323378995297915</v>
      </c>
      <c r="G11" s="50">
        <v>6.9099886954251009</v>
      </c>
      <c r="H11" s="50">
        <v>0</v>
      </c>
      <c r="I11" s="59">
        <v>0</v>
      </c>
      <c r="J11" s="51">
        <v>0</v>
      </c>
      <c r="K11" s="51">
        <f t="shared" si="0"/>
        <v>110.19841105158314</v>
      </c>
      <c r="L11" s="50">
        <v>0.4271896305720998</v>
      </c>
    </row>
    <row r="12" spans="2:12" x14ac:dyDescent="0.2">
      <c r="B12" s="48">
        <v>8</v>
      </c>
      <c r="C12" s="73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3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0.12592292687059997</v>
      </c>
      <c r="E14" s="50">
        <v>0.69019106203140002</v>
      </c>
      <c r="F14" s="50">
        <v>11.008896700543904</v>
      </c>
      <c r="G14" s="50">
        <v>1.4447946922221004</v>
      </c>
      <c r="H14" s="50">
        <v>0</v>
      </c>
      <c r="I14" s="59">
        <v>0.1095</v>
      </c>
      <c r="J14" s="51">
        <v>0</v>
      </c>
      <c r="K14" s="51">
        <f t="shared" si="0"/>
        <v>13.379305381668004</v>
      </c>
      <c r="L14" s="50">
        <v>0.38908472644759989</v>
      </c>
    </row>
    <row r="15" spans="2:12" x14ac:dyDescent="0.2">
      <c r="B15" s="48">
        <v>11</v>
      </c>
      <c r="C15" s="52" t="s">
        <v>49</v>
      </c>
      <c r="D15" s="50">
        <v>123.02754675008417</v>
      </c>
      <c r="E15" s="50">
        <v>27.714034720408414</v>
      </c>
      <c r="F15" s="50">
        <v>105.90889159149178</v>
      </c>
      <c r="G15" s="50">
        <v>11.942667860881381</v>
      </c>
      <c r="H15" s="50">
        <v>0</v>
      </c>
      <c r="I15" s="59">
        <v>1.0582</v>
      </c>
      <c r="J15" s="51">
        <v>0</v>
      </c>
      <c r="K15" s="51">
        <f t="shared" si="0"/>
        <v>269.65134092286576</v>
      </c>
      <c r="L15" s="50">
        <v>1.8520102341044011</v>
      </c>
    </row>
    <row r="16" spans="2:12" x14ac:dyDescent="0.2">
      <c r="B16" s="48">
        <v>12</v>
      </c>
      <c r="C16" s="52" t="s">
        <v>50</v>
      </c>
      <c r="D16" s="50">
        <v>56.731930555864203</v>
      </c>
      <c r="E16" s="50">
        <v>7.4465821259314984</v>
      </c>
      <c r="F16" s="50">
        <v>50.750184823543229</v>
      </c>
      <c r="G16" s="50">
        <v>3.7174296350800002</v>
      </c>
      <c r="H16" s="50">
        <v>0</v>
      </c>
      <c r="I16" s="59">
        <v>0.61870000000000003</v>
      </c>
      <c r="J16" s="51">
        <v>0</v>
      </c>
      <c r="K16" s="51">
        <f t="shared" si="0"/>
        <v>119.26482714041893</v>
      </c>
      <c r="L16" s="50">
        <v>1.072314518311799</v>
      </c>
    </row>
    <row r="17" spans="2:12" x14ac:dyDescent="0.2">
      <c r="B17" s="48">
        <v>13</v>
      </c>
      <c r="C17" s="52" t="s">
        <v>51</v>
      </c>
      <c r="D17" s="50">
        <v>0.26381261367609993</v>
      </c>
      <c r="E17" s="50">
        <v>0.30251879219260008</v>
      </c>
      <c r="F17" s="50">
        <v>20.383912307874628</v>
      </c>
      <c r="G17" s="50">
        <v>1.0735758531263007</v>
      </c>
      <c r="H17" s="50">
        <v>0</v>
      </c>
      <c r="I17" s="59">
        <v>6.7000000000000004E-2</v>
      </c>
      <c r="J17" s="51">
        <v>0</v>
      </c>
      <c r="K17" s="51">
        <f t="shared" si="0"/>
        <v>22.090819566869627</v>
      </c>
      <c r="L17" s="50">
        <v>0.33845404370490006</v>
      </c>
    </row>
    <row r="18" spans="2:12" x14ac:dyDescent="0.2">
      <c r="B18" s="48">
        <v>14</v>
      </c>
      <c r="C18" s="52" t="s">
        <v>52</v>
      </c>
      <c r="D18" s="50">
        <v>7.4970782902800001E-2</v>
      </c>
      <c r="E18" s="50">
        <v>0.37762983477319995</v>
      </c>
      <c r="F18" s="50">
        <v>11.569548769207106</v>
      </c>
      <c r="G18" s="50">
        <v>0.77891495686829992</v>
      </c>
      <c r="H18" s="50">
        <v>0</v>
      </c>
      <c r="I18" s="59">
        <v>1.26E-2</v>
      </c>
      <c r="J18" s="51">
        <v>0</v>
      </c>
      <c r="K18" s="51">
        <f t="shared" si="0"/>
        <v>12.813664343751407</v>
      </c>
      <c r="L18" s="50">
        <v>3.2202445966300002E-2</v>
      </c>
    </row>
    <row r="19" spans="2:12" x14ac:dyDescent="0.2">
      <c r="B19" s="48">
        <v>15</v>
      </c>
      <c r="C19" s="52" t="s">
        <v>53</v>
      </c>
      <c r="D19" s="50">
        <v>0.90012551622229986</v>
      </c>
      <c r="E19" s="50">
        <v>0.43208923244919994</v>
      </c>
      <c r="F19" s="50">
        <v>41.681384118263466</v>
      </c>
      <c r="G19" s="50">
        <v>2.7490599084358034</v>
      </c>
      <c r="H19" s="50">
        <v>0</v>
      </c>
      <c r="I19" s="59">
        <v>2.9000000000000001E-2</v>
      </c>
      <c r="J19" s="51">
        <v>0</v>
      </c>
      <c r="K19" s="51">
        <f t="shared" si="0"/>
        <v>45.79165877537077</v>
      </c>
      <c r="L19" s="50">
        <v>0.44566132821749999</v>
      </c>
    </row>
    <row r="20" spans="2:12" x14ac:dyDescent="0.2">
      <c r="B20" s="48">
        <v>16</v>
      </c>
      <c r="C20" s="52" t="s">
        <v>54</v>
      </c>
      <c r="D20" s="50">
        <v>86.562133918262177</v>
      </c>
      <c r="E20" s="50">
        <v>59.806417900205922</v>
      </c>
      <c r="F20" s="50">
        <v>231.56794104230823</v>
      </c>
      <c r="G20" s="50">
        <v>11.470650878827392</v>
      </c>
      <c r="H20" s="50">
        <v>0</v>
      </c>
      <c r="I20" s="59">
        <v>3.1835</v>
      </c>
      <c r="J20" s="51">
        <v>0</v>
      </c>
      <c r="K20" s="51">
        <f t="shared" si="0"/>
        <v>392.59064373960365</v>
      </c>
      <c r="L20" s="50">
        <v>2.5268525160994066</v>
      </c>
    </row>
    <row r="21" spans="2:12" x14ac:dyDescent="0.2">
      <c r="B21" s="48">
        <v>17</v>
      </c>
      <c r="C21" s="52" t="s">
        <v>55</v>
      </c>
      <c r="D21" s="50">
        <v>4.0118589532203988</v>
      </c>
      <c r="E21" s="50">
        <v>19.158554581447998</v>
      </c>
      <c r="F21" s="50">
        <v>50.621375503502492</v>
      </c>
      <c r="G21" s="50">
        <v>4.8776463620450956</v>
      </c>
      <c r="H21" s="50">
        <v>0</v>
      </c>
      <c r="I21" s="59">
        <v>0.71540000000000004</v>
      </c>
      <c r="J21" s="51">
        <v>0</v>
      </c>
      <c r="K21" s="51">
        <f t="shared" si="0"/>
        <v>79.384835400215991</v>
      </c>
      <c r="L21" s="50">
        <v>0.6770546582775997</v>
      </c>
    </row>
    <row r="22" spans="2:12" x14ac:dyDescent="0.2">
      <c r="B22" s="48">
        <v>18</v>
      </c>
      <c r="C22" s="73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5.9201328052165039</v>
      </c>
      <c r="E23" s="50">
        <v>14.198287199565</v>
      </c>
      <c r="F23" s="50">
        <v>104.44786444811483</v>
      </c>
      <c r="G23" s="50">
        <v>13.288383389163887</v>
      </c>
      <c r="H23" s="50">
        <v>0</v>
      </c>
      <c r="I23" s="59">
        <v>1.802</v>
      </c>
      <c r="J23" s="51">
        <v>0</v>
      </c>
      <c r="K23" s="51">
        <f t="shared" si="0"/>
        <v>139.65666784206022</v>
      </c>
      <c r="L23" s="50">
        <v>1.0217793690102985</v>
      </c>
    </row>
    <row r="24" spans="2:12" x14ac:dyDescent="0.2">
      <c r="B24" s="48">
        <v>20</v>
      </c>
      <c r="C24" s="52" t="s">
        <v>58</v>
      </c>
      <c r="D24" s="50">
        <v>305.29037048819799</v>
      </c>
      <c r="E24" s="50">
        <v>185.59081461122801</v>
      </c>
      <c r="F24" s="50">
        <v>940.81561389940396</v>
      </c>
      <c r="G24" s="50">
        <v>64.091966831324456</v>
      </c>
      <c r="H24" s="50">
        <v>0</v>
      </c>
      <c r="I24" s="59">
        <v>53.027843692750714</v>
      </c>
      <c r="J24" s="51">
        <v>0</v>
      </c>
      <c r="K24" s="51">
        <f t="shared" si="0"/>
        <v>1548.8166095229053</v>
      </c>
      <c r="L24" s="50">
        <v>12.332615214355004</v>
      </c>
    </row>
    <row r="25" spans="2:12" x14ac:dyDescent="0.2">
      <c r="B25" s="48">
        <v>21</v>
      </c>
      <c r="C25" s="49" t="s">
        <v>59</v>
      </c>
      <c r="D25" s="50">
        <v>5.1095201288999994E-3</v>
      </c>
      <c r="E25" s="50">
        <v>2.0081580639999999E-4</v>
      </c>
      <c r="F25" s="50">
        <v>0.61306412760760054</v>
      </c>
      <c r="G25" s="50">
        <v>6.639109503219999E-2</v>
      </c>
      <c r="H25" s="50">
        <v>0</v>
      </c>
      <c r="I25" s="59">
        <v>0</v>
      </c>
      <c r="J25" s="51">
        <v>0</v>
      </c>
      <c r="K25" s="51">
        <f t="shared" si="0"/>
        <v>0.68476555857510046</v>
      </c>
      <c r="L25" s="50">
        <v>2.3119222560000002E-4</v>
      </c>
    </row>
    <row r="26" spans="2:12" x14ac:dyDescent="0.2">
      <c r="B26" s="48">
        <v>22</v>
      </c>
      <c r="C26" s="52" t="s">
        <v>60</v>
      </c>
      <c r="D26" s="50">
        <v>2.7014667515999999E-2</v>
      </c>
      <c r="E26" s="50">
        <v>2.51627033547E-2</v>
      </c>
      <c r="F26" s="50">
        <v>1.5778319915729999</v>
      </c>
      <c r="G26" s="50">
        <v>7.2135771610000003E-3</v>
      </c>
      <c r="H26" s="50">
        <v>0</v>
      </c>
      <c r="I26" s="59">
        <v>0.36220000000000002</v>
      </c>
      <c r="J26" s="51">
        <v>0</v>
      </c>
      <c r="K26" s="51">
        <f t="shared" si="0"/>
        <v>1.9994229396047001</v>
      </c>
      <c r="L26" s="50">
        <v>1.25640255802E-2</v>
      </c>
    </row>
    <row r="27" spans="2:12" x14ac:dyDescent="0.2">
      <c r="B27" s="48">
        <v>23</v>
      </c>
      <c r="C27" s="73" t="s">
        <v>61</v>
      </c>
      <c r="D27" s="50">
        <v>0</v>
      </c>
      <c r="E27" s="50">
        <v>0</v>
      </c>
      <c r="F27" s="50">
        <v>1.6067612902999999E-3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1.6067612902999999E-3</v>
      </c>
      <c r="L27" s="50">
        <v>3.7437093870000002E-3</v>
      </c>
    </row>
    <row r="28" spans="2:12" x14ac:dyDescent="0.2">
      <c r="B28" s="48">
        <v>24</v>
      </c>
      <c r="C28" s="49" t="s">
        <v>62</v>
      </c>
      <c r="D28" s="50">
        <v>5.0638943483599999E-2</v>
      </c>
      <c r="E28" s="50">
        <v>2.4167162902999999E-3</v>
      </c>
      <c r="F28" s="50">
        <v>2.0560532449287003</v>
      </c>
      <c r="G28" s="50">
        <v>5.4748414161100004E-2</v>
      </c>
      <c r="H28" s="50">
        <v>0</v>
      </c>
      <c r="I28" s="59">
        <v>0.154</v>
      </c>
      <c r="J28" s="51">
        <v>0</v>
      </c>
      <c r="K28" s="51">
        <f t="shared" si="0"/>
        <v>2.3178573188637004</v>
      </c>
      <c r="L28" s="50">
        <v>9.9023848370000003E-4</v>
      </c>
    </row>
    <row r="29" spans="2:12" x14ac:dyDescent="0.2">
      <c r="B29" s="48">
        <v>25</v>
      </c>
      <c r="C29" s="52" t="s">
        <v>63</v>
      </c>
      <c r="D29" s="50">
        <v>20.453908586828494</v>
      </c>
      <c r="E29" s="50">
        <v>6.6507933657946969</v>
      </c>
      <c r="F29" s="50">
        <v>148.01389199408874</v>
      </c>
      <c r="G29" s="50">
        <v>13.441414850949277</v>
      </c>
      <c r="H29" s="50">
        <v>0</v>
      </c>
      <c r="I29" s="59">
        <v>3.2210999999999999</v>
      </c>
      <c r="J29" s="51">
        <v>0</v>
      </c>
      <c r="K29" s="51">
        <f t="shared" si="0"/>
        <v>191.78110879766123</v>
      </c>
      <c r="L29" s="50">
        <v>2.2322721994623032</v>
      </c>
    </row>
    <row r="30" spans="2:12" x14ac:dyDescent="0.2">
      <c r="B30" s="48">
        <v>26</v>
      </c>
      <c r="C30" s="52" t="s">
        <v>64</v>
      </c>
      <c r="D30" s="50">
        <v>39.918499316213754</v>
      </c>
      <c r="E30" s="50">
        <v>2.6851775723445988</v>
      </c>
      <c r="F30" s="50">
        <v>40.600407540280081</v>
      </c>
      <c r="G30" s="50">
        <v>4.8102850959081032</v>
      </c>
      <c r="H30" s="50">
        <v>0</v>
      </c>
      <c r="I30" s="59">
        <v>0.66589999999999994</v>
      </c>
      <c r="J30" s="51">
        <v>0</v>
      </c>
      <c r="K30" s="51">
        <f t="shared" si="0"/>
        <v>88.680269524746521</v>
      </c>
      <c r="L30" s="50">
        <v>0.54362672786100008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2.2703116164159018</v>
      </c>
      <c r="G31" s="50">
        <v>1.5859601483599998E-2</v>
      </c>
      <c r="H31" s="50">
        <v>0</v>
      </c>
      <c r="I31" s="59">
        <v>2.8110999999999997</v>
      </c>
      <c r="J31" s="51">
        <v>0</v>
      </c>
      <c r="K31" s="51">
        <f t="shared" si="0"/>
        <v>5.0975052438995014</v>
      </c>
      <c r="L31" s="50">
        <v>6.45111683543E-2</v>
      </c>
    </row>
    <row r="32" spans="2:12" x14ac:dyDescent="0.2">
      <c r="B32" s="48">
        <v>28</v>
      </c>
      <c r="C32" s="52" t="s">
        <v>65</v>
      </c>
      <c r="D32" s="50">
        <v>5.2461321967600005E-2</v>
      </c>
      <c r="E32" s="50">
        <v>1.8924170322000002E-3</v>
      </c>
      <c r="F32" s="50">
        <v>1.3352670016685009</v>
      </c>
      <c r="G32" s="50">
        <v>7.7020734741200012E-2</v>
      </c>
      <c r="H32" s="50">
        <v>0</v>
      </c>
      <c r="I32" s="59">
        <v>0</v>
      </c>
      <c r="J32" s="51">
        <v>0</v>
      </c>
      <c r="K32" s="51">
        <f t="shared" si="0"/>
        <v>1.4666414754095007</v>
      </c>
      <c r="L32" s="50">
        <v>3.65333776449E-2</v>
      </c>
    </row>
    <row r="33" spans="2:15" x14ac:dyDescent="0.2">
      <c r="B33" s="48">
        <v>29</v>
      </c>
      <c r="C33" s="52" t="s">
        <v>66</v>
      </c>
      <c r="D33" s="50">
        <v>6.8127567636101016</v>
      </c>
      <c r="E33" s="50">
        <v>3.1938078474136997</v>
      </c>
      <c r="F33" s="50">
        <v>37.040417258427489</v>
      </c>
      <c r="G33" s="50">
        <v>2.2615640173095013</v>
      </c>
      <c r="H33" s="50">
        <v>0</v>
      </c>
      <c r="I33" s="59">
        <v>0.33600000000000002</v>
      </c>
      <c r="J33" s="51">
        <v>0</v>
      </c>
      <c r="K33" s="51">
        <f t="shared" si="0"/>
        <v>49.644545886760788</v>
      </c>
      <c r="L33" s="50">
        <v>0.95318738444189988</v>
      </c>
    </row>
    <row r="34" spans="2:15" x14ac:dyDescent="0.2">
      <c r="B34" s="48">
        <v>30</v>
      </c>
      <c r="C34" s="52" t="s">
        <v>67</v>
      </c>
      <c r="D34" s="50">
        <v>5.9214610317658991</v>
      </c>
      <c r="E34" s="50">
        <v>4.6298229130882991</v>
      </c>
      <c r="F34" s="50">
        <v>62.539387645468111</v>
      </c>
      <c r="G34" s="50">
        <v>5.5627952090627968</v>
      </c>
      <c r="H34" s="50">
        <v>0</v>
      </c>
      <c r="I34" s="59">
        <v>1.5819999999999999</v>
      </c>
      <c r="J34" s="51">
        <v>0</v>
      </c>
      <c r="K34" s="51">
        <f t="shared" si="0"/>
        <v>80.235466799385094</v>
      </c>
      <c r="L34" s="50">
        <v>1.2746417934698002</v>
      </c>
    </row>
    <row r="35" spans="2:15" x14ac:dyDescent="0.2">
      <c r="B35" s="48">
        <v>31</v>
      </c>
      <c r="C35" s="49" t="s">
        <v>68</v>
      </c>
      <c r="D35" s="50">
        <v>1.0483564510000001E-4</v>
      </c>
      <c r="E35" s="50">
        <v>0.1133975259031</v>
      </c>
      <c r="F35" s="50">
        <v>1.9675654536027005</v>
      </c>
      <c r="G35" s="50">
        <v>0.13088187187030001</v>
      </c>
      <c r="H35" s="50">
        <v>0</v>
      </c>
      <c r="I35" s="59">
        <v>0</v>
      </c>
      <c r="J35" s="51">
        <v>0</v>
      </c>
      <c r="K35" s="51">
        <f t="shared" si="0"/>
        <v>2.2119496870212005</v>
      </c>
      <c r="L35" s="50">
        <v>8.080307587039999E-2</v>
      </c>
    </row>
    <row r="36" spans="2:15" x14ac:dyDescent="0.2">
      <c r="B36" s="48">
        <v>32</v>
      </c>
      <c r="C36" s="52" t="s">
        <v>69</v>
      </c>
      <c r="D36" s="50">
        <v>120.79957539995355</v>
      </c>
      <c r="E36" s="50">
        <v>23.673688625116203</v>
      </c>
      <c r="F36" s="50">
        <v>98.250634894276544</v>
      </c>
      <c r="G36" s="50">
        <v>11.703767691302978</v>
      </c>
      <c r="H36" s="50">
        <v>0</v>
      </c>
      <c r="I36" s="59">
        <v>2.1719507662759314</v>
      </c>
      <c r="J36" s="51">
        <v>0</v>
      </c>
      <c r="K36" s="51">
        <f t="shared" si="0"/>
        <v>256.59961737692521</v>
      </c>
      <c r="L36" s="50">
        <v>3.1231075483713044</v>
      </c>
    </row>
    <row r="37" spans="2:15" x14ac:dyDescent="0.2">
      <c r="B37" s="48">
        <v>33</v>
      </c>
      <c r="C37" s="52" t="s">
        <v>113</v>
      </c>
      <c r="D37" s="50">
        <v>45.331702152353841</v>
      </c>
      <c r="E37" s="50">
        <v>15.001267486423611</v>
      </c>
      <c r="F37" s="50">
        <v>139.51992613370237</v>
      </c>
      <c r="G37" s="50">
        <v>8.5674424085701855</v>
      </c>
      <c r="H37" s="50">
        <v>0</v>
      </c>
      <c r="I37" s="59">
        <v>0.92189999999999994</v>
      </c>
      <c r="J37" s="51">
        <v>0</v>
      </c>
      <c r="K37" s="51">
        <f t="shared" si="0"/>
        <v>209.34223818104999</v>
      </c>
      <c r="L37" s="50">
        <v>2.7259207759711064</v>
      </c>
    </row>
    <row r="38" spans="2:15" x14ac:dyDescent="0.2">
      <c r="B38" s="48">
        <v>34</v>
      </c>
      <c r="C38" s="52" t="s">
        <v>70</v>
      </c>
      <c r="D38" s="50">
        <v>0.34555140099939996</v>
      </c>
      <c r="E38" s="50">
        <v>0.10941465661249999</v>
      </c>
      <c r="F38" s="50">
        <v>8.5311265483226997</v>
      </c>
      <c r="G38" s="50">
        <v>0.71546740480510007</v>
      </c>
      <c r="H38" s="50">
        <v>0</v>
      </c>
      <c r="I38" s="59">
        <v>5.8999999999999997E-2</v>
      </c>
      <c r="J38" s="51">
        <v>0</v>
      </c>
      <c r="K38" s="51">
        <f t="shared" si="0"/>
        <v>9.7605600107396988</v>
      </c>
      <c r="L38" s="50">
        <v>1.0881742935099999E-2</v>
      </c>
    </row>
    <row r="39" spans="2:15" x14ac:dyDescent="0.2">
      <c r="B39" s="48">
        <v>35</v>
      </c>
      <c r="C39" s="52" t="s">
        <v>71</v>
      </c>
      <c r="D39" s="50">
        <v>13.0727154313378</v>
      </c>
      <c r="E39" s="50">
        <v>19.479389012909813</v>
      </c>
      <c r="F39" s="50">
        <v>209.75165764501739</v>
      </c>
      <c r="G39" s="50">
        <v>18.694744630007946</v>
      </c>
      <c r="H39" s="50">
        <v>0</v>
      </c>
      <c r="I39" s="59">
        <v>2.9199000000000002</v>
      </c>
      <c r="J39" s="51">
        <v>0</v>
      </c>
      <c r="K39" s="51">
        <f t="shared" si="0"/>
        <v>263.91840671927292</v>
      </c>
      <c r="L39" s="50">
        <v>1.8450627949280001</v>
      </c>
    </row>
    <row r="40" spans="2:15" x14ac:dyDescent="0.2">
      <c r="B40" s="48">
        <v>36</v>
      </c>
      <c r="C40" s="52" t="s">
        <v>72</v>
      </c>
      <c r="D40" s="50">
        <v>14.849776902934401</v>
      </c>
      <c r="E40" s="50">
        <v>1.3347310114174995</v>
      </c>
      <c r="F40" s="50">
        <v>12.670774470609908</v>
      </c>
      <c r="G40" s="50">
        <v>1.1016054564796001</v>
      </c>
      <c r="H40" s="50">
        <v>0</v>
      </c>
      <c r="I40" s="59">
        <v>0</v>
      </c>
      <c r="J40" s="51">
        <v>0</v>
      </c>
      <c r="K40" s="51">
        <f t="shared" si="0"/>
        <v>29.956887841441411</v>
      </c>
      <c r="L40" s="50">
        <v>0.34505409247790009</v>
      </c>
    </row>
    <row r="41" spans="2:15" x14ac:dyDescent="0.2">
      <c r="B41" s="48">
        <v>37</v>
      </c>
      <c r="C41" s="52" t="s">
        <v>73</v>
      </c>
      <c r="D41" s="50">
        <v>15.985706900892399</v>
      </c>
      <c r="E41" s="50">
        <v>14.367412759789604</v>
      </c>
      <c r="F41" s="50">
        <v>146.54576711609624</v>
      </c>
      <c r="G41" s="50">
        <v>15.685245234267482</v>
      </c>
      <c r="H41" s="50">
        <v>0</v>
      </c>
      <c r="I41" s="59">
        <v>6.3865999999999996</v>
      </c>
      <c r="J41" s="51">
        <v>0</v>
      </c>
      <c r="K41" s="51">
        <f t="shared" si="0"/>
        <v>198.97073201104573</v>
      </c>
      <c r="L41" s="50">
        <v>3.1022068509997012</v>
      </c>
    </row>
    <row r="42" spans="2:15" s="56" customFormat="1" ht="15" x14ac:dyDescent="0.2">
      <c r="B42" s="47" t="s">
        <v>11</v>
      </c>
      <c r="C42" s="53"/>
      <c r="D42" s="54">
        <f>SUM(D5:D41)</f>
        <v>926.17844979813378</v>
      </c>
      <c r="E42" s="54">
        <f t="shared" ref="E42:G42" si="1">SUM(E5:E41)</f>
        <v>419.09704475522312</v>
      </c>
      <c r="F42" s="54">
        <f t="shared" si="1"/>
        <v>2645.1786809764008</v>
      </c>
      <c r="G42" s="54">
        <f t="shared" si="1"/>
        <v>217.1996119868499</v>
      </c>
      <c r="H42" s="55">
        <f t="shared" ref="H42:L42" si="2">SUM(H5:H41)</f>
        <v>0</v>
      </c>
      <c r="I42" s="55">
        <f t="shared" si="2"/>
        <v>84.595294459026618</v>
      </c>
      <c r="J42" s="55">
        <f t="shared" si="2"/>
        <v>0</v>
      </c>
      <c r="K42" s="55">
        <f t="shared" si="2"/>
        <v>4292.249081975634</v>
      </c>
      <c r="L42" s="55">
        <f t="shared" si="2"/>
        <v>39.378182976529217</v>
      </c>
      <c r="M42" s="60"/>
      <c r="O42" s="85"/>
    </row>
    <row r="43" spans="2:15" x14ac:dyDescent="0.2">
      <c r="B43" s="46" t="s">
        <v>89</v>
      </c>
      <c r="I43" s="57"/>
      <c r="K43" s="58"/>
      <c r="L43" s="75"/>
    </row>
    <row r="44" spans="2:15" s="57" customFormat="1" x14ac:dyDescent="0.2"/>
    <row r="45" spans="2:15" s="57" customFormat="1" x14ac:dyDescent="0.2"/>
    <row r="46" spans="2:15" x14ac:dyDescent="0.2">
      <c r="D46" s="58"/>
      <c r="E46" s="58"/>
      <c r="F46" s="58"/>
      <c r="G46" s="58"/>
      <c r="H46" s="58"/>
      <c r="I46" s="58"/>
      <c r="J46" s="58"/>
      <c r="K46" s="58"/>
      <c r="L46" s="58"/>
    </row>
    <row r="47" spans="2:15" s="57" customFormat="1" x14ac:dyDescent="0.2"/>
    <row r="49" spans="11:11" x14ac:dyDescent="0.2">
      <c r="K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2022-02-09T06:13:15Z</dcterms:modified>
</cp:coreProperties>
</file>